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5\Расчет МБТ\"/>
    </mc:Choice>
  </mc:AlternateContent>
  <xr:revisionPtr revIDLastSave="0" documentId="13_ncr:1_{4A773C4D-EAF2-4E1E-8A37-3A5C56733990}" xr6:coauthVersionLast="47" xr6:coauthVersionMax="47" xr10:uidLastSave="{00000000-0000-0000-0000-000000000000}"/>
  <bookViews>
    <workbookView xWindow="-120" yWindow="-120" windowWidth="24240" windowHeight="13020" xr2:uid="{3D3AE4E3-7983-4EA9-9D8C-D91FE159B0EC}"/>
  </bookViews>
  <sheets>
    <sheet name="Расчет   ИБР на 2027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" i="1" l="1"/>
  <c r="P16" i="1"/>
  <c r="Q16" i="1"/>
  <c r="R16" i="1"/>
  <c r="S16" i="1"/>
  <c r="O16" i="1"/>
  <c r="S5" i="1"/>
  <c r="S6" i="1"/>
  <c r="S7" i="1"/>
  <c r="S8" i="1"/>
  <c r="S9" i="1"/>
  <c r="S10" i="1"/>
  <c r="S11" i="1"/>
  <c r="S12" i="1"/>
  <c r="S13" i="1"/>
  <c r="S14" i="1"/>
  <c r="S15" i="1"/>
  <c r="S4" i="1"/>
</calcChain>
</file>

<file path=xl/sharedStrings.xml><?xml version="1.0" encoding="utf-8"?>
<sst xmlns="http://schemas.openxmlformats.org/spreadsheetml/2006/main" count="46" uniqueCount="46">
  <si>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</si>
  <si>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</si>
  <si>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</si>
  <si>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</si>
  <si>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</si>
  <si>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</si>
  <si>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</si>
  <si>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</si>
  <si>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</si>
  <si>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</si>
  <si>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</si>
  <si>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[AT]
коэффициент
комплексный: Организация благоустройства в населённых пунктах муниципальных образований области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</si>
  <si>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</si>
  <si>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</si>
  <si>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</si>
  <si>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[BW]
Благоустройство населённых пунктов</t>
  </si>
  <si>
    <t>[BX]
Прочие расходы</t>
  </si>
  <si>
    <t>[CD]
Расчёт ИБР</t>
  </si>
  <si>
    <t>11</t>
  </si>
  <si>
    <t>Кильмезский район</t>
  </si>
  <si>
    <t>104</t>
  </si>
  <si>
    <t>Кильмезское городское поселение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</si>
  <si>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</si>
  <si>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</si>
  <si>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</si>
  <si>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</si>
  <si>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</si>
  <si>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</si>
  <si>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</si>
  <si>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</si>
  <si>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</si>
  <si>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</si>
  <si>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</si>
  <si>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</si>
  <si>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</si>
  <si>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</si>
  <si>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</si>
  <si>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</si>
  <si>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</si>
  <si>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</si>
  <si>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</si>
  <si>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</si>
  <si>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</si>
  <si>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</si>
  <si>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Расчет ИБР 2027 год</t>
  </si>
  <si>
    <t>Репрезен-тативные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</si>
</sst>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/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5" fillId="0" borderId="0" xfId="0" applyNumberFormat="1" applyFont="1"/>
    <xf numFmtId="49" fontId="1" fillId="0" borderId="2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394B8-755B-49B9-91CF-F9AF6CCE6077}">
  <dimension ref="A1:S18"/>
  <sheetViews>
    <sheetView tabSelected="1" workbookViewId="0">
      <selection activeCell="S2" sqref="S2"/>
    </sheetView>
  </sheetViews>
  <sheetFormatPr defaultRowHeight="15" x14ac:dyDescent="0.25"/>
  <cols>
    <col min="1" max="1" width="4.140625" style="2" customWidth="1"/>
    <col min="2" max="2" width="18.7109375" style="2" customWidth="1"/>
    <col min="3" max="4" width="6.28515625" style="3" customWidth="1"/>
    <col min="5" max="6" width="5.7109375" style="3" customWidth="1"/>
    <col min="7" max="7" width="5.42578125" style="3" customWidth="1"/>
    <col min="8" max="8" width="6.28515625" style="3" customWidth="1"/>
    <col min="9" max="9" width="5.85546875" style="3" customWidth="1"/>
    <col min="10" max="10" width="4.85546875" style="3" customWidth="1"/>
    <col min="11" max="11" width="7.42578125" style="3" customWidth="1"/>
    <col min="12" max="12" width="8.5703125" style="3" customWidth="1"/>
    <col min="13" max="14" width="5.7109375" style="3" customWidth="1"/>
    <col min="15" max="15" width="12" style="3" customWidth="1"/>
    <col min="16" max="17" width="10.140625" style="3" customWidth="1"/>
    <col min="18" max="18" width="8.28515625" style="3" customWidth="1"/>
    <col min="19" max="19" width="12.7109375" style="1" customWidth="1"/>
    <col min="20" max="16384" width="9.140625" style="1"/>
  </cols>
  <sheetData>
    <row r="1" spans="1:19" x14ac:dyDescent="0.25">
      <c r="A1" s="18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s="12" customFormat="1" ht="220.5" x14ac:dyDescent="0.25">
      <c r="A2" s="10" t="s">
        <v>0</v>
      </c>
      <c r="B2" s="10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1" t="s">
        <v>15</v>
      </c>
      <c r="Q2" s="11" t="s">
        <v>16</v>
      </c>
      <c r="R2" s="11" t="s">
        <v>17</v>
      </c>
      <c r="S2" s="19" t="s">
        <v>45</v>
      </c>
    </row>
    <row r="3" spans="1:19" s="7" customFormat="1" ht="12.75" x14ac:dyDescent="0.2">
      <c r="A3" s="4" t="s">
        <v>18</v>
      </c>
      <c r="B3" s="4" t="s">
        <v>19</v>
      </c>
      <c r="C3" s="5"/>
      <c r="D3" s="5"/>
      <c r="E3" s="5"/>
      <c r="F3" s="5"/>
      <c r="G3" s="5">
        <v>9360</v>
      </c>
      <c r="H3" s="5">
        <v>4185</v>
      </c>
      <c r="I3" s="5">
        <v>5175</v>
      </c>
      <c r="J3" s="5"/>
      <c r="K3" s="5"/>
      <c r="L3" s="5"/>
      <c r="M3" s="5"/>
      <c r="N3" s="5"/>
      <c r="O3" s="5"/>
      <c r="P3" s="5"/>
      <c r="Q3" s="5"/>
      <c r="R3" s="5">
        <v>0</v>
      </c>
      <c r="S3" s="6"/>
    </row>
    <row r="4" spans="1:19" s="7" customFormat="1" ht="12.75" x14ac:dyDescent="0.2">
      <c r="A4" s="8" t="s">
        <v>20</v>
      </c>
      <c r="B4" s="8" t="s">
        <v>21</v>
      </c>
      <c r="C4" s="9"/>
      <c r="D4" s="9">
        <v>710</v>
      </c>
      <c r="E4" s="9"/>
      <c r="F4" s="9">
        <v>335</v>
      </c>
      <c r="G4" s="9">
        <v>5175</v>
      </c>
      <c r="H4" s="9"/>
      <c r="I4" s="9">
        <v>5175</v>
      </c>
      <c r="J4" s="9">
        <v>1</v>
      </c>
      <c r="K4" s="9">
        <v>1.0900000000000001</v>
      </c>
      <c r="L4" s="9">
        <v>1.0309999999999999</v>
      </c>
      <c r="M4" s="9">
        <v>1</v>
      </c>
      <c r="N4" s="9">
        <v>1</v>
      </c>
      <c r="O4" s="13">
        <v>0</v>
      </c>
      <c r="P4" s="13">
        <v>3788151.75</v>
      </c>
      <c r="Q4" s="13">
        <v>1733625</v>
      </c>
      <c r="R4" s="14">
        <v>0.286028</v>
      </c>
      <c r="S4" s="16">
        <f>O4+P4+Q4</f>
        <v>5521776.75</v>
      </c>
    </row>
    <row r="5" spans="1:19" s="7" customFormat="1" ht="12.75" x14ac:dyDescent="0.2">
      <c r="A5" s="8" t="s">
        <v>22</v>
      </c>
      <c r="B5" s="8" t="s">
        <v>23</v>
      </c>
      <c r="C5" s="9">
        <v>4356</v>
      </c>
      <c r="D5" s="9"/>
      <c r="E5" s="9">
        <v>710</v>
      </c>
      <c r="F5" s="9">
        <v>374</v>
      </c>
      <c r="G5" s="9">
        <v>491</v>
      </c>
      <c r="H5" s="9">
        <v>491</v>
      </c>
      <c r="I5" s="9"/>
      <c r="J5" s="9">
        <v>1</v>
      </c>
      <c r="K5" s="9">
        <v>1.0900000000000001</v>
      </c>
      <c r="L5" s="9">
        <v>1.0309999999999999</v>
      </c>
      <c r="M5" s="9">
        <v>1</v>
      </c>
      <c r="N5" s="9">
        <v>1</v>
      </c>
      <c r="O5" s="13">
        <v>2331287.64</v>
      </c>
      <c r="P5" s="13">
        <v>359416.91</v>
      </c>
      <c r="Q5" s="13">
        <v>183634</v>
      </c>
      <c r="R5" s="14">
        <v>1.5692699999999999</v>
      </c>
      <c r="S5" s="16">
        <f t="shared" ref="S5:S15" si="0">O5+P5+Q5</f>
        <v>2874338.5500000003</v>
      </c>
    </row>
    <row r="6" spans="1:19" s="7" customFormat="1" ht="12.75" x14ac:dyDescent="0.2">
      <c r="A6" s="8" t="s">
        <v>24</v>
      </c>
      <c r="B6" s="8" t="s">
        <v>25</v>
      </c>
      <c r="C6" s="9">
        <v>3986</v>
      </c>
      <c r="D6" s="9"/>
      <c r="E6" s="9">
        <v>710</v>
      </c>
      <c r="F6" s="9">
        <v>127</v>
      </c>
      <c r="G6" s="9">
        <v>538</v>
      </c>
      <c r="H6" s="9">
        <v>538</v>
      </c>
      <c r="I6" s="9"/>
      <c r="J6" s="9">
        <v>1</v>
      </c>
      <c r="K6" s="9">
        <v>1.0900000000000001</v>
      </c>
      <c r="L6" s="9">
        <v>1.0309999999999999</v>
      </c>
      <c r="M6" s="9">
        <v>1</v>
      </c>
      <c r="N6" s="9">
        <v>1</v>
      </c>
      <c r="O6" s="13">
        <v>2337470.12</v>
      </c>
      <c r="P6" s="13">
        <v>393821.38</v>
      </c>
      <c r="Q6" s="13">
        <v>68326</v>
      </c>
      <c r="R6" s="14">
        <v>1.3949469999999999</v>
      </c>
      <c r="S6" s="16">
        <f t="shared" si="0"/>
        <v>2799617.5</v>
      </c>
    </row>
    <row r="7" spans="1:19" s="7" customFormat="1" ht="12.75" x14ac:dyDescent="0.2">
      <c r="A7" s="8" t="s">
        <v>26</v>
      </c>
      <c r="B7" s="8" t="s">
        <v>27</v>
      </c>
      <c r="C7" s="9">
        <v>5818</v>
      </c>
      <c r="D7" s="9"/>
      <c r="E7" s="9">
        <v>710</v>
      </c>
      <c r="F7" s="9">
        <v>559</v>
      </c>
      <c r="G7" s="9">
        <v>324</v>
      </c>
      <c r="H7" s="9">
        <v>324</v>
      </c>
      <c r="I7" s="9"/>
      <c r="J7" s="9">
        <v>1</v>
      </c>
      <c r="K7" s="9">
        <v>1.0900000000000001</v>
      </c>
      <c r="L7" s="9">
        <v>1.0309999999999999</v>
      </c>
      <c r="M7" s="9">
        <v>1</v>
      </c>
      <c r="N7" s="9">
        <v>1</v>
      </c>
      <c r="O7" s="13">
        <v>2054684.88</v>
      </c>
      <c r="P7" s="13">
        <v>237171.24</v>
      </c>
      <c r="Q7" s="13">
        <v>181116</v>
      </c>
      <c r="R7" s="14">
        <v>2.0460470000000002</v>
      </c>
      <c r="S7" s="16">
        <f t="shared" si="0"/>
        <v>2472972.12</v>
      </c>
    </row>
    <row r="8" spans="1:19" s="7" customFormat="1" ht="12.75" x14ac:dyDescent="0.2">
      <c r="A8" s="8" t="s">
        <v>28</v>
      </c>
      <c r="B8" s="8" t="s">
        <v>29</v>
      </c>
      <c r="C8" s="9">
        <v>3836</v>
      </c>
      <c r="D8" s="9"/>
      <c r="E8" s="9">
        <v>710</v>
      </c>
      <c r="F8" s="9">
        <v>197</v>
      </c>
      <c r="G8" s="9">
        <v>607</v>
      </c>
      <c r="H8" s="9">
        <v>607</v>
      </c>
      <c r="I8" s="9"/>
      <c r="J8" s="9">
        <v>1</v>
      </c>
      <c r="K8" s="9">
        <v>1.0900000000000001</v>
      </c>
      <c r="L8" s="9">
        <v>1.0309999999999999</v>
      </c>
      <c r="M8" s="9">
        <v>1</v>
      </c>
      <c r="N8" s="9">
        <v>1</v>
      </c>
      <c r="O8" s="13">
        <v>2538012.6800000002</v>
      </c>
      <c r="P8" s="13">
        <v>444330.07</v>
      </c>
      <c r="Q8" s="13">
        <v>119579</v>
      </c>
      <c r="R8" s="14">
        <v>1.369883</v>
      </c>
      <c r="S8" s="16">
        <f t="shared" si="0"/>
        <v>3101921.75</v>
      </c>
    </row>
    <row r="9" spans="1:19" s="7" customFormat="1" ht="12.75" x14ac:dyDescent="0.2">
      <c r="A9" s="8" t="s">
        <v>30</v>
      </c>
      <c r="B9" s="8" t="s">
        <v>31</v>
      </c>
      <c r="C9" s="9">
        <v>8649</v>
      </c>
      <c r="D9" s="9"/>
      <c r="E9" s="9">
        <v>710</v>
      </c>
      <c r="F9" s="9">
        <v>2481</v>
      </c>
      <c r="G9" s="9">
        <v>203</v>
      </c>
      <c r="H9" s="9">
        <v>203</v>
      </c>
      <c r="I9" s="9"/>
      <c r="J9" s="9">
        <v>1</v>
      </c>
      <c r="K9" s="9">
        <v>1.0900000000000001</v>
      </c>
      <c r="L9" s="9">
        <v>1.0309999999999999</v>
      </c>
      <c r="M9" s="9">
        <v>1</v>
      </c>
      <c r="N9" s="9">
        <v>1</v>
      </c>
      <c r="O9" s="13">
        <v>1913764.23</v>
      </c>
      <c r="P9" s="13">
        <v>148598.03</v>
      </c>
      <c r="Q9" s="13">
        <v>503643</v>
      </c>
      <c r="R9" s="14">
        <v>3.3884639999999999</v>
      </c>
      <c r="S9" s="16">
        <f t="shared" si="0"/>
        <v>2566005.2599999998</v>
      </c>
    </row>
    <row r="10" spans="1:19" s="7" customFormat="1" ht="12.75" x14ac:dyDescent="0.2">
      <c r="A10" s="8" t="s">
        <v>32</v>
      </c>
      <c r="B10" s="8" t="s">
        <v>33</v>
      </c>
      <c r="C10" s="9">
        <v>5558</v>
      </c>
      <c r="D10" s="9"/>
      <c r="E10" s="9">
        <v>710</v>
      </c>
      <c r="F10" s="9">
        <v>427</v>
      </c>
      <c r="G10" s="9">
        <v>316</v>
      </c>
      <c r="H10" s="9">
        <v>316</v>
      </c>
      <c r="I10" s="9"/>
      <c r="J10" s="9">
        <v>1</v>
      </c>
      <c r="K10" s="9">
        <v>1.0900000000000001</v>
      </c>
      <c r="L10" s="9">
        <v>1.0309999999999999</v>
      </c>
      <c r="M10" s="9">
        <v>1</v>
      </c>
      <c r="N10" s="9">
        <v>1</v>
      </c>
      <c r="O10" s="13">
        <v>1914397.52</v>
      </c>
      <c r="P10" s="13">
        <v>231315.16</v>
      </c>
      <c r="Q10" s="13">
        <v>134932</v>
      </c>
      <c r="R10" s="14">
        <v>1.9346920000000001</v>
      </c>
      <c r="S10" s="16">
        <f t="shared" si="0"/>
        <v>2280644.6800000002</v>
      </c>
    </row>
    <row r="11" spans="1:19" s="7" customFormat="1" ht="12.75" x14ac:dyDescent="0.2">
      <c r="A11" s="8" t="s">
        <v>34</v>
      </c>
      <c r="B11" s="8" t="s">
        <v>35</v>
      </c>
      <c r="C11" s="9">
        <v>3043</v>
      </c>
      <c r="D11" s="9"/>
      <c r="E11" s="9">
        <v>710</v>
      </c>
      <c r="F11" s="9">
        <v>72</v>
      </c>
      <c r="G11" s="9">
        <v>744</v>
      </c>
      <c r="H11" s="9">
        <v>744</v>
      </c>
      <c r="I11" s="9"/>
      <c r="J11" s="9">
        <v>1</v>
      </c>
      <c r="K11" s="9">
        <v>1.0900000000000001</v>
      </c>
      <c r="L11" s="9">
        <v>1.0309999999999999</v>
      </c>
      <c r="M11" s="9">
        <v>1</v>
      </c>
      <c r="N11" s="9">
        <v>1</v>
      </c>
      <c r="O11" s="13">
        <v>2467751.2799999998</v>
      </c>
      <c r="P11" s="13">
        <v>544615.43999999994</v>
      </c>
      <c r="Q11" s="13">
        <v>53568</v>
      </c>
      <c r="R11" s="14">
        <v>1.1046670000000001</v>
      </c>
      <c r="S11" s="16">
        <f t="shared" si="0"/>
        <v>3065934.7199999997</v>
      </c>
    </row>
    <row r="12" spans="1:19" s="7" customFormat="1" ht="12.75" x14ac:dyDescent="0.2">
      <c r="A12" s="8" t="s">
        <v>36</v>
      </c>
      <c r="B12" s="8" t="s">
        <v>37</v>
      </c>
      <c r="C12" s="9">
        <v>4962</v>
      </c>
      <c r="D12" s="9"/>
      <c r="E12" s="9">
        <v>710</v>
      </c>
      <c r="F12" s="9">
        <v>1381</v>
      </c>
      <c r="G12" s="9">
        <v>356</v>
      </c>
      <c r="H12" s="9">
        <v>356</v>
      </c>
      <c r="I12" s="9"/>
      <c r="J12" s="9">
        <v>1</v>
      </c>
      <c r="K12" s="9">
        <v>1.0900000000000001</v>
      </c>
      <c r="L12" s="9">
        <v>1.0309999999999999</v>
      </c>
      <c r="M12" s="9">
        <v>1</v>
      </c>
      <c r="N12" s="9">
        <v>1</v>
      </c>
      <c r="O12" s="13">
        <v>1925454.48</v>
      </c>
      <c r="P12" s="13">
        <v>260595.56</v>
      </c>
      <c r="Q12" s="13">
        <v>491636</v>
      </c>
      <c r="R12" s="14">
        <v>2.0162810000000002</v>
      </c>
      <c r="S12" s="16">
        <f t="shared" si="0"/>
        <v>2677686.04</v>
      </c>
    </row>
    <row r="13" spans="1:19" s="7" customFormat="1" ht="12.75" x14ac:dyDescent="0.2">
      <c r="A13" s="8" t="s">
        <v>38</v>
      </c>
      <c r="B13" s="8" t="s">
        <v>39</v>
      </c>
      <c r="C13" s="9">
        <v>16661</v>
      </c>
      <c r="D13" s="9"/>
      <c r="E13" s="9">
        <v>710</v>
      </c>
      <c r="F13" s="9">
        <v>6880</v>
      </c>
      <c r="G13" s="9">
        <v>121</v>
      </c>
      <c r="H13" s="9">
        <v>121</v>
      </c>
      <c r="I13" s="9"/>
      <c r="J13" s="9">
        <v>1</v>
      </c>
      <c r="K13" s="9">
        <v>1.0900000000000001</v>
      </c>
      <c r="L13" s="9">
        <v>1.0309999999999999</v>
      </c>
      <c r="M13" s="9">
        <v>1</v>
      </c>
      <c r="N13" s="9">
        <v>1</v>
      </c>
      <c r="O13" s="13">
        <v>2197419.29</v>
      </c>
      <c r="P13" s="13">
        <v>88573.21</v>
      </c>
      <c r="Q13" s="13">
        <v>832480</v>
      </c>
      <c r="R13" s="14">
        <v>6.9087259999999997</v>
      </c>
      <c r="S13" s="16">
        <f t="shared" si="0"/>
        <v>3118472.5</v>
      </c>
    </row>
    <row r="14" spans="1:19" s="7" customFormat="1" ht="12.75" x14ac:dyDescent="0.2">
      <c r="A14" s="8" t="s">
        <v>40</v>
      </c>
      <c r="B14" s="8" t="s">
        <v>41</v>
      </c>
      <c r="C14" s="9">
        <v>6634</v>
      </c>
      <c r="D14" s="9"/>
      <c r="E14" s="9">
        <v>710</v>
      </c>
      <c r="F14" s="9">
        <v>191</v>
      </c>
      <c r="G14" s="9">
        <v>265</v>
      </c>
      <c r="H14" s="9">
        <v>265</v>
      </c>
      <c r="I14" s="9"/>
      <c r="J14" s="9">
        <v>1</v>
      </c>
      <c r="K14" s="9">
        <v>1.0900000000000001</v>
      </c>
      <c r="L14" s="9">
        <v>1.0309999999999999</v>
      </c>
      <c r="M14" s="9">
        <v>1</v>
      </c>
      <c r="N14" s="9">
        <v>1</v>
      </c>
      <c r="O14" s="13">
        <v>1916230.9</v>
      </c>
      <c r="P14" s="13">
        <v>193982.65</v>
      </c>
      <c r="Q14" s="13">
        <v>50615</v>
      </c>
      <c r="R14" s="14">
        <v>2.1858270000000002</v>
      </c>
      <c r="S14" s="16">
        <f t="shared" si="0"/>
        <v>2160828.5499999998</v>
      </c>
    </row>
    <row r="15" spans="1:19" s="7" customFormat="1" ht="12.75" x14ac:dyDescent="0.2">
      <c r="A15" s="8" t="s">
        <v>42</v>
      </c>
      <c r="B15" s="8" t="s">
        <v>43</v>
      </c>
      <c r="C15" s="9">
        <v>8013</v>
      </c>
      <c r="D15" s="9"/>
      <c r="E15" s="9">
        <v>710</v>
      </c>
      <c r="F15" s="9">
        <v>882</v>
      </c>
      <c r="G15" s="9">
        <v>220</v>
      </c>
      <c r="H15" s="9">
        <v>220</v>
      </c>
      <c r="I15" s="9"/>
      <c r="J15" s="9">
        <v>1</v>
      </c>
      <c r="K15" s="9">
        <v>1.0900000000000001</v>
      </c>
      <c r="L15" s="9">
        <v>1.0309999999999999</v>
      </c>
      <c r="M15" s="9">
        <v>1</v>
      </c>
      <c r="N15" s="9">
        <v>1</v>
      </c>
      <c r="O15" s="13">
        <v>1921517.4</v>
      </c>
      <c r="P15" s="13">
        <v>161042.20000000001</v>
      </c>
      <c r="Q15" s="13">
        <v>194040</v>
      </c>
      <c r="R15" s="14">
        <v>2.7739929999999999</v>
      </c>
      <c r="S15" s="16">
        <f t="shared" si="0"/>
        <v>2276599.5999999996</v>
      </c>
    </row>
    <row r="16" spans="1:19" s="7" customFormat="1" ht="12.75" x14ac:dyDescent="0.2">
      <c r="A16" s="8"/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15">
        <f>O15+O14+O13+O12+O11+O10+O9+O8+O7+O6+O5+O4</f>
        <v>23517990.420000002</v>
      </c>
      <c r="P16" s="5">
        <f t="shared" ref="P16:S16" si="1">P15+P14+P13+P12+P11+P10+P9+P8+P7+P6+P5+P4</f>
        <v>6851613.5999999996</v>
      </c>
      <c r="Q16" s="5">
        <f t="shared" si="1"/>
        <v>4547194</v>
      </c>
      <c r="R16" s="5">
        <f t="shared" si="1"/>
        <v>26.978825000000001</v>
      </c>
      <c r="S16" s="15">
        <f t="shared" si="1"/>
        <v>34916798.020000003</v>
      </c>
    </row>
    <row r="18" spans="19:19" x14ac:dyDescent="0.25">
      <c r="S18" s="17">
        <f>S16-S4</f>
        <v>29395021.270000003</v>
      </c>
    </row>
  </sheetData>
  <mergeCells count="1">
    <mergeCell ref="A1:S1"/>
  </mergeCells>
  <pageMargins left="0.11811023622047245" right="0" top="0.74803149606299213" bottom="0.15748031496062992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2027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2024-11-08T04:16:20Z</cp:lastPrinted>
  <dcterms:created xsi:type="dcterms:W3CDTF">2024-11-08T03:43:27Z</dcterms:created>
  <dcterms:modified xsi:type="dcterms:W3CDTF">2024-11-08T04:16:23Z</dcterms:modified>
</cp:coreProperties>
</file>