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45" tabRatio="557" activeTab="0"/>
  </bookViews>
  <sheets>
    <sheet name="МТБ" sheetId="1" r:id="rId1"/>
    <sheet name="собственные расходы " sheetId="2" r:id="rId2"/>
  </sheets>
  <definedNames>
    <definedName name="_xlnm.Print_Titles" localSheetId="1">'собственные расходы '!$5:$6</definedName>
  </definedNames>
  <calcPr fullCalcOnLoad="1"/>
</workbook>
</file>

<file path=xl/sharedStrings.xml><?xml version="1.0" encoding="utf-8"?>
<sst xmlns="http://schemas.openxmlformats.org/spreadsheetml/2006/main" count="951" uniqueCount="334">
  <si>
    <t>ДОХОДЫ</t>
  </si>
  <si>
    <t>01</t>
  </si>
  <si>
    <t>07</t>
  </si>
  <si>
    <t>ИТОГО</t>
  </si>
  <si>
    <t>Наименование доходного источника</t>
  </si>
  <si>
    <t>Бюджетная классификация</t>
  </si>
  <si>
    <t>Цели</t>
  </si>
  <si>
    <t>Код адми-нист-ратора</t>
  </si>
  <si>
    <t>Раз-дел</t>
  </si>
  <si>
    <t>Под-раз-дел</t>
  </si>
  <si>
    <t>Целевая статья</t>
  </si>
  <si>
    <t>Вид рас-хода</t>
  </si>
  <si>
    <t>Код доходного источника</t>
  </si>
  <si>
    <t>РАСХОДЫ</t>
  </si>
  <si>
    <t>10</t>
  </si>
  <si>
    <t>03</t>
  </si>
  <si>
    <t>05</t>
  </si>
  <si>
    <t>02</t>
  </si>
  <si>
    <t>04</t>
  </si>
  <si>
    <t>200</t>
  </si>
  <si>
    <t>800</t>
  </si>
  <si>
    <t>08</t>
  </si>
  <si>
    <t>300</t>
  </si>
  <si>
    <t>Код адми-нистра-тора</t>
  </si>
  <si>
    <t>ИТОГО ДОХОДОВ</t>
  </si>
  <si>
    <t>ИТОГО РАСХОДОВ</t>
  </si>
  <si>
    <t>Приложение №1</t>
  </si>
  <si>
    <t>100</t>
  </si>
  <si>
    <t>Управление образования администрации Кильмезского района</t>
  </si>
  <si>
    <t>936</t>
  </si>
  <si>
    <t xml:space="preserve">Приложение № 2 </t>
  </si>
  <si>
    <t>Финансовое управление администрации   Кильмезского района
Кировской области</t>
  </si>
  <si>
    <t>13</t>
  </si>
  <si>
    <t>Муниципальное казенное учреждение культуры «Межрайонная библиотечная система»</t>
  </si>
  <si>
    <t>992</t>
  </si>
  <si>
    <t>935</t>
  </si>
  <si>
    <t>итого</t>
  </si>
  <si>
    <t>итого:</t>
  </si>
  <si>
    <t>Сумма, 
тыс. рублей 2016 год</t>
  </si>
  <si>
    <t>Сумма, 
тыс. рублей 2017 год</t>
  </si>
  <si>
    <t>Администрация Кильмезского района Кировской области</t>
  </si>
  <si>
    <t>06</t>
  </si>
  <si>
    <t>09</t>
  </si>
  <si>
    <t>Кильмезская районная Дума</t>
  </si>
  <si>
    <t>12</t>
  </si>
  <si>
    <t>400</t>
  </si>
  <si>
    <t>0120016090</t>
  </si>
  <si>
    <t>0120016094</t>
  </si>
  <si>
    <t>0300004020</t>
  </si>
  <si>
    <t>0200002020</t>
  </si>
  <si>
    <t>1100004360</t>
  </si>
  <si>
    <t>0110017140</t>
  </si>
  <si>
    <t>0110017010</t>
  </si>
  <si>
    <t>1100001030</t>
  </si>
  <si>
    <t>0400004110</t>
  </si>
  <si>
    <t>0110002140</t>
  </si>
  <si>
    <t>01Б0016040</t>
  </si>
  <si>
    <t>01Б0016140</t>
  </si>
  <si>
    <t>Наименование            главного распорядителя бюджетных средств       (ГРБС)</t>
  </si>
  <si>
    <t>0120016080</t>
  </si>
  <si>
    <t>1400001050</t>
  </si>
  <si>
    <t>1100001Г30</t>
  </si>
  <si>
    <t>0900004240</t>
  </si>
  <si>
    <t>0200016120</t>
  </si>
  <si>
    <t>600</t>
  </si>
  <si>
    <t>КОСГУ (ДК)</t>
  </si>
  <si>
    <t>244</t>
  </si>
  <si>
    <t>0300004080</t>
  </si>
  <si>
    <t>226</t>
  </si>
  <si>
    <t>2019 год Сумма, 
тыс. рублей</t>
  </si>
  <si>
    <t>Сумма, 
тыс. рублей 2020 год</t>
  </si>
  <si>
    <t xml:space="preserve"> Сумма,   тыс. рублей 2019 год</t>
  </si>
  <si>
    <t>ПРЕДЛОЖЕНИЯ 
по внесению изменений в решение Кильмезской районной Думы "О районном бюджете на 2018 год и плановый период 2018 и 2020 годов" в части расходов  за счет собственных средств и безвозмездных перечислений</t>
  </si>
  <si>
    <t>0800004190</t>
  </si>
  <si>
    <t>251</t>
  </si>
  <si>
    <t>540</t>
  </si>
  <si>
    <t>ПРЕДЛОЖЕНИЯ 
по внесению изменений в решение Кильмезской районной Думы "О районном бюджете на 2018 год и плановый период 2019 и 2020 годов" в части расходов  за счет  средств переданных из областного бюджета</t>
  </si>
  <si>
    <t>211,213</t>
  </si>
  <si>
    <t>косгу</t>
  </si>
  <si>
    <t>0400004120</t>
  </si>
  <si>
    <t>1100004340</t>
  </si>
  <si>
    <t>0110015490</t>
  </si>
  <si>
    <t>1100004320</t>
  </si>
  <si>
    <t>1100004330</t>
  </si>
  <si>
    <t>321</t>
  </si>
  <si>
    <t>0800004210</t>
  </si>
  <si>
    <t>521</t>
  </si>
  <si>
    <t>19-Е13</t>
  </si>
  <si>
    <t>01100S5170</t>
  </si>
  <si>
    <r>
      <t xml:space="preserve">Наименование     главного распорядителя бюджетных средств    </t>
    </r>
    <r>
      <rPr>
        <b/>
        <sz val="6"/>
        <rFont val="Times New Roman"/>
        <family val="1"/>
      </rPr>
      <t>(ГРБС)</t>
    </r>
  </si>
  <si>
    <t>08000S5400</t>
  </si>
  <si>
    <t>Сумма на 2020 год тыс. руб</t>
  </si>
  <si>
    <t>0200002030</t>
  </si>
  <si>
    <t>02000L5190</t>
  </si>
  <si>
    <t>0200002050</t>
  </si>
  <si>
    <t>Сумма на 2021 год тыс. руб</t>
  </si>
  <si>
    <t>522</t>
  </si>
  <si>
    <t>070F367484</t>
  </si>
  <si>
    <t>19-Е14</t>
  </si>
  <si>
    <t>0110016130</t>
  </si>
  <si>
    <t>01Б001403А</t>
  </si>
  <si>
    <t>070001403А</t>
  </si>
  <si>
    <t>310</t>
  </si>
  <si>
    <t>1100004380</t>
  </si>
  <si>
    <t>0800004200</t>
  </si>
  <si>
    <t>11</t>
  </si>
  <si>
    <t>140001403А</t>
  </si>
  <si>
    <t>0610004371</t>
  </si>
  <si>
    <t>412</t>
  </si>
  <si>
    <t>262</t>
  </si>
  <si>
    <t>03000L4970</t>
  </si>
  <si>
    <t>0110015570</t>
  </si>
  <si>
    <t>Сумма, 
тыс. рублей 2021 год</t>
  </si>
  <si>
    <t>Сумма, 
тыс. рублей 2022 год</t>
  </si>
  <si>
    <t>0700015550</t>
  </si>
  <si>
    <t>070R217260</t>
  </si>
  <si>
    <t>0110002120</t>
  </si>
  <si>
    <t>Управление образования</t>
  </si>
  <si>
    <t>14</t>
  </si>
  <si>
    <t>323</t>
  </si>
  <si>
    <t>0700015170</t>
  </si>
  <si>
    <t xml:space="preserve"> </t>
  </si>
  <si>
    <t>20230024050000150</t>
  </si>
  <si>
    <t>0110002110</t>
  </si>
  <si>
    <t>04000S3080</t>
  </si>
  <si>
    <t>01Б002Ж10</t>
  </si>
  <si>
    <t>0700001020</t>
  </si>
  <si>
    <t>01Б0001010</t>
  </si>
  <si>
    <t>1100016020</t>
  </si>
  <si>
    <t>перераспределение ассигнований по субвенции на управление сельского хозяйства</t>
  </si>
  <si>
    <t>500</t>
  </si>
  <si>
    <t>0700016050</t>
  </si>
  <si>
    <t xml:space="preserve"> назначение и выплата ежемесячных денежных выплат на детей сирот и детей оставшихся без попечения родителей</t>
  </si>
  <si>
    <t>компенсация за присмотр и уход за детьми в ДДУ</t>
  </si>
  <si>
    <t>0110002130</t>
  </si>
  <si>
    <t>870</t>
  </si>
  <si>
    <t>0700004170</t>
  </si>
  <si>
    <t>0300004050</t>
  </si>
  <si>
    <t>0900004250</t>
  </si>
  <si>
    <t>020А155190</t>
  </si>
  <si>
    <t>020A255190</t>
  </si>
  <si>
    <t>Администрация Кильмезского района</t>
  </si>
  <si>
    <t>0900015490</t>
  </si>
  <si>
    <t>Софинансирование местного бюджета реализации мепроприятий, направленных на подготовку объектов коммунальной инфраструктуры к работе в осенне-зимний период</t>
  </si>
  <si>
    <t>0200015600</t>
  </si>
  <si>
    <t>субсидия на техническое оснащение муниципальных музеев</t>
  </si>
  <si>
    <t>Ликвидация свалок бытовых (коммунальных) отходов на территории Кировской области, не отвечающих требованиям природоохранного законодательства</t>
  </si>
  <si>
    <t>Увеличение ассигнований на возмещение ЖКУ</t>
  </si>
  <si>
    <t>612</t>
  </si>
  <si>
    <t>Прочие субсидии бюджетам муниципальных районов в  на выполнение предписаний надзорных органов в МОУ</t>
  </si>
  <si>
    <t>06100S6160</t>
  </si>
  <si>
    <t>04000L5110</t>
  </si>
  <si>
    <t>0110017100</t>
  </si>
  <si>
    <t>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  </t>
  </si>
  <si>
    <t>030001504Г</t>
  </si>
  <si>
    <t>Субсидии на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</si>
  <si>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1100015560</t>
  </si>
  <si>
    <t>субсидия на выполнение расходных обязательств</t>
  </si>
  <si>
    <t>1100015570</t>
  </si>
  <si>
    <t>Субсидия на выполненине расходных обязательств на з/п ДШИ</t>
  </si>
  <si>
    <t>01020000050000810</t>
  </si>
  <si>
    <t>0700004180</t>
  </si>
  <si>
    <t>730</t>
  </si>
  <si>
    <t>231</t>
  </si>
  <si>
    <t>10501011010000110 ( налог, взимаемый с налогоплательщиков, выбравших в качестве налогообложения доходы )</t>
  </si>
  <si>
    <t xml:space="preserve"> Субвенции на выполнение госполномочий по проведению гос итоговой аттестации</t>
  </si>
  <si>
    <t>выполнение преписаний надзорных органов</t>
  </si>
  <si>
    <t>0110016170</t>
  </si>
  <si>
    <t>увеличение ассигнований на госстандарт дошкольного образования</t>
  </si>
  <si>
    <t>перераспределение ассигнований на командировочные расходы</t>
  </si>
  <si>
    <t>04000S7410</t>
  </si>
  <si>
    <t>0300004040</t>
  </si>
  <si>
    <t>040000412К</t>
  </si>
  <si>
    <t>Уточнение КБК по субсидии на обеспечение мер по поддержке юридических лиц и индивидуальных предпринимателей, осуществляющих регулярные перевозки пассажиров и багажа автомобильным транспортом на муниципальных маршрутах регулярных перевозок на территории Кировской области</t>
  </si>
  <si>
    <t>247</t>
  </si>
  <si>
    <t>0110002141</t>
  </si>
  <si>
    <t>01Б0003060</t>
  </si>
  <si>
    <t>01100S7100</t>
  </si>
  <si>
    <t>011000L179F</t>
  </si>
  <si>
    <t>10504020020000110 (Налог, взимаемый  всвязи с применением патентной системы налогообложения)</t>
  </si>
  <si>
    <t>Обеспечение деятельности советников директора по воспитанию и взаимодействию с детскими общественными объединениями</t>
  </si>
  <si>
    <t>01100L179F</t>
  </si>
  <si>
    <t>20225179050000150</t>
  </si>
  <si>
    <t xml:space="preserve"> Субсидия на обеспечение мероприятий по деятельности советников директора по воспитанию </t>
  </si>
  <si>
    <t>Прочие  межбюджетные трансферты, передаваемые бюджетам, муниципальных районов</t>
  </si>
  <si>
    <t>к пояснительной февраль</t>
  </si>
  <si>
    <t>Иготовление ПСД на Карманкинский сельский ДК</t>
  </si>
  <si>
    <t>за счет остатков на начало года открытие ассигнований на ремонт водонапорных башен в д. Азиково и Карманкино</t>
  </si>
  <si>
    <t xml:space="preserve">   </t>
  </si>
  <si>
    <t>Увеличение ассигнований за счет остатка на начало года по ходатайству на приобретение оргтехники</t>
  </si>
  <si>
    <t>дополнительные ассигнования по ходатайству на приобретение компъютера и запасных частей к компъютерам администрации 329 т.р.,  на коммунальные услуги 20,0 т.р</t>
  </si>
  <si>
    <t>Увеличение ассигнований за счет остатков на начало года на мероприятия пожарной безопасности ( проверка пож.водопровода, приобретение огнетушителей и дымовых извещателей)</t>
  </si>
  <si>
    <t>увеличение ФОТ на погашение кредиторской задолженности</t>
  </si>
  <si>
    <t>Перераспределение средств за проезд на соревнования и олимпиады</t>
  </si>
  <si>
    <t>11000S5560</t>
  </si>
  <si>
    <t>уточнение нормативного ФОТ</t>
  </si>
  <si>
    <t>увеличение расходов на приобретение оргтехники за счет перераспределения ассигнований</t>
  </si>
  <si>
    <t>0700004390</t>
  </si>
  <si>
    <t>инженерно-техническое обеспечение и благоустройство билетной кассы</t>
  </si>
  <si>
    <t>1600003080</t>
  </si>
  <si>
    <t xml:space="preserve">инженерно техническое обспечение ФАП </t>
  </si>
  <si>
    <t>09000S5080</t>
  </si>
  <si>
    <t>Перераспределение на софинансирование к субсидии +1,0 т.р.</t>
  </si>
  <si>
    <t>0900015610</t>
  </si>
  <si>
    <t>Субсидия на разработку схем газоснабжения населенных пунктов</t>
  </si>
  <si>
    <t>0700015570</t>
  </si>
  <si>
    <t>20229999050000150</t>
  </si>
  <si>
    <t>0110015480</t>
  </si>
  <si>
    <t>01Б0015480</t>
  </si>
  <si>
    <t>Субсидия на выполнение расходных обязательств муниципальных образований области на фот индексация</t>
  </si>
  <si>
    <t>Субсидия на выполнение расходных обязательств муниципальных образований области на фот индексация РЦКиД</t>
  </si>
  <si>
    <t>Субсидия на выполнение расходных обязательств муниципальных образований области на фот индексация Музей</t>
  </si>
  <si>
    <t>уточнение кбк на софинансирование</t>
  </si>
  <si>
    <t>1000004275</t>
  </si>
  <si>
    <t>увеличение ФОТ на погашение кредиторской задолженности ДЮСШ</t>
  </si>
  <si>
    <t>увеличение ФОТ на погашение кредиторской задолженности ДДТ</t>
  </si>
  <si>
    <t>увеличение расходов за счет остатков на начало года на ремонт имущества МУК</t>
  </si>
  <si>
    <t>увеличение ФОТ на погашение кредиторской задолженности метод.кабинет</t>
  </si>
  <si>
    <t>01100S5480</t>
  </si>
  <si>
    <t>софинансирование к субсидии по устранению предписаний надзорных органов. ДДТ</t>
  </si>
  <si>
    <t>увеличение ФОТ на погашение кредиторской задолженности МЦБ</t>
  </si>
  <si>
    <t>увеличение ФОТ на погашение кредиторской задолженности ЕСКО</t>
  </si>
  <si>
    <t>увеличение ФОТ на погашение кредиторской задолженности ЕДДС</t>
  </si>
  <si>
    <t>1000026100</t>
  </si>
  <si>
    <t>10000S6100</t>
  </si>
  <si>
    <t xml:space="preserve"> софинансирование к субсдии местным бюжетам на реализацию природоохранных мероприятий  ст 16.6, ст 75.1, ст 78.2 ФЗ " Об охране окружающей среды"</t>
  </si>
  <si>
    <t>увеличение ФОТ на погашение кредиторской задолженности ДШИ</t>
  </si>
  <si>
    <t>уточнение сумм софинансирования подготовка кадров</t>
  </si>
  <si>
    <t>0900004270</t>
  </si>
  <si>
    <t>0300004010</t>
  </si>
  <si>
    <t>09000S5610</t>
  </si>
  <si>
    <t>Софинансирование мероприятий по разработке схем газоснабжения населенных пунктов</t>
  </si>
  <si>
    <t>0800015570</t>
  </si>
  <si>
    <t>к пояснительной февраль 2024</t>
  </si>
  <si>
    <t xml:space="preserve">Увеличение дотации на сбалансированность бюджета Дамаскинского с/п на увеличение расходов по приобретению топлива с соответствии увеличения лимитов потребления топлива 167,9 т.р, </t>
  </si>
  <si>
    <t>2024 год сумма, 
тыс.рублей</t>
  </si>
  <si>
    <t>Сумма, тыс. рублей 2024 год</t>
  </si>
  <si>
    <t>не использованные остатки родительской платы в 2023 году плюс 379,4 т.р. И плюс 278,2 тр. д/с Солнышко по ходатайству на устранение предписаний (за счет остатков района)</t>
  </si>
  <si>
    <t>Неиспользованные остатки за счет платных услу 5,1 т.р.</t>
  </si>
  <si>
    <t>не использованные ассигнования дорожного фонда 2023 года +2262,9 т.р.</t>
  </si>
  <si>
    <t>окрашенные платежи по негативке остатки 2023 года</t>
  </si>
  <si>
    <t>1600003082</t>
  </si>
  <si>
    <t>297</t>
  </si>
  <si>
    <t>остатки образования</t>
  </si>
  <si>
    <t>остатки библиотека</t>
  </si>
  <si>
    <t>остатки дорожного фонда</t>
  </si>
  <si>
    <t>остатки негативка</t>
  </si>
  <si>
    <t>Остатки на 01.01.204 к распределению</t>
  </si>
  <si>
    <t xml:space="preserve">всего направлено целевых остатков </t>
  </si>
  <si>
    <t>Солнышко</t>
  </si>
  <si>
    <t>Школы</t>
  </si>
  <si>
    <t>Дамаскинское с/п</t>
  </si>
  <si>
    <t>остаток к распределению</t>
  </si>
  <si>
    <t>кредиторская задолж. за пассажир перевозки</t>
  </si>
  <si>
    <t>гос.экспертиза по Карманкинскому с/дк</t>
  </si>
  <si>
    <t>ПСД спортплощадка</t>
  </si>
  <si>
    <t>ходатайство Совета ветеранов</t>
  </si>
  <si>
    <t>2024 год Сумма, 
тыс. рублей</t>
  </si>
  <si>
    <t>2025 год Сумма, 
тыс. рублей</t>
  </si>
  <si>
    <t>2026 год Сумма, 
тыс. рублей</t>
  </si>
  <si>
    <t>02Q510205А</t>
  </si>
  <si>
    <t>01Q510211А</t>
  </si>
  <si>
    <t>01Q510212А</t>
  </si>
  <si>
    <t>01Q0217140</t>
  </si>
  <si>
    <t>01Q0217010</t>
  </si>
  <si>
    <t>01Q510213А</t>
  </si>
  <si>
    <t>Субсидия на выполнение расходных обязательств муниципальных образований области на фот индексация ДДТ</t>
  </si>
  <si>
    <t>Субсидия на выполнение расходных обязательств муниципальных образований области на фот индексация ДЮСШ</t>
  </si>
  <si>
    <t>01Q510214А</t>
  </si>
  <si>
    <t>01Q510306А</t>
  </si>
  <si>
    <t>Субсидия на выполнение расходных обязательств муниципальных образований области на фот индексация МУК</t>
  </si>
  <si>
    <t>01Q2515060</t>
  </si>
  <si>
    <t>уточнение субсидии на оплату стоимости питания детей в лагерях</t>
  </si>
  <si>
    <t>01U0У15660</t>
  </si>
  <si>
    <t>Субсидия на строительство, реконструкцию, модернизацию материально-технической базы  муниципальных образовательных организация (неиспользованные средства 2023 года)</t>
  </si>
  <si>
    <t>01Q0217480</t>
  </si>
  <si>
    <t>уточнение ассигнований по иным межбюджетным трансфертам на предоставление бесплатного горячего питания детям участников специальной военной операции</t>
  </si>
  <si>
    <t>01U0УS5660</t>
  </si>
  <si>
    <t>Софинансирование к субсидии на строительство, реконструкцию, модернизацию материально-технической базы  муниципальных образовательных организация (неиспользованные средства 2023 года)</t>
  </si>
  <si>
    <t>ПСД и перерасчет сметы по д/саду Родничок</t>
  </si>
  <si>
    <t>Увеличение ассигнований за счет остатков на начало года возмещение затрат по пассажирским перевозкам задолженность за декабрь 2023 года</t>
  </si>
  <si>
    <t>гос.экспертиза по Карманкинскому СДК</t>
  </si>
  <si>
    <t>ПСД спортплощадка (у школы)</t>
  </si>
  <si>
    <t>Гражданско-патриотическое воспитание населения района</t>
  </si>
  <si>
    <t>0300004060</t>
  </si>
  <si>
    <t>взносы в АСМО</t>
  </si>
  <si>
    <t>увеличение ассигнований на взносы в АСМО</t>
  </si>
  <si>
    <t>распределено по ходатайствам</t>
  </si>
  <si>
    <t>01U0УS5480</t>
  </si>
  <si>
    <t xml:space="preserve"> перераспределение на софинансирование +0,1 т.р.</t>
  </si>
  <si>
    <t>не распределенный остаток</t>
  </si>
  <si>
    <t xml:space="preserve">уточнение ассигнований по госстандарту общего образования с учетом перераспределения </t>
  </si>
  <si>
    <t>2025 год сумма, 
тыс. рублей</t>
  </si>
  <si>
    <t>2026 год сумма, 
тыс. рублей</t>
  </si>
  <si>
    <t>11Q510103Б</t>
  </si>
  <si>
    <t>уточение нормативного ФОТ +244,8,  и минус 46,3 уточнение кбк на софинансирование</t>
  </si>
  <si>
    <t>02Q510201А</t>
  </si>
  <si>
    <t>02Q510203А</t>
  </si>
  <si>
    <t>02Q510202А</t>
  </si>
  <si>
    <t>09Q5215590</t>
  </si>
  <si>
    <t>Субсидия на подготовку сведений о границах населенных пунктов и границах территориальных зон</t>
  </si>
  <si>
    <t>0900004282</t>
  </si>
  <si>
    <t>0900004281</t>
  </si>
  <si>
    <t>Уточнение КБК расходов по обеспечению пожарной безопасности</t>
  </si>
  <si>
    <t>Уточнение КБК расходов по противодействию терроризму и экстремизму</t>
  </si>
  <si>
    <t>01U0I16094</t>
  </si>
  <si>
    <t>01U0IД0820</t>
  </si>
  <si>
    <t>01Q5316094</t>
  </si>
  <si>
    <t>01Q53Д0820</t>
  </si>
  <si>
    <t>Уточнение классификации по расходам</t>
  </si>
  <si>
    <t>0800004191</t>
  </si>
  <si>
    <t>Сумма на 2025 год тыс. руб.</t>
  </si>
  <si>
    <t>Сумма на 2026 год тыс. руб</t>
  </si>
  <si>
    <t>Сумма, 
тыс. рублей 2024 год</t>
  </si>
  <si>
    <t>20239999050000150</t>
  </si>
  <si>
    <t xml:space="preserve"> Субвенции на госстандарт</t>
  </si>
  <si>
    <t xml:space="preserve">  Прочие субсидии на оплату стоимости питния детей в лагерях</t>
  </si>
  <si>
    <t xml:space="preserve"> Прочие Субсидии на строительство, реконструкцию, модернизацию материально-технической базы  муниципальных образовательных организация (неиспользованные средства 2023 года)</t>
  </si>
  <si>
    <t>20249999050000150</t>
  </si>
  <si>
    <t>Иные межбюджетные трансферты на предоставление бесплатного горячего питания детям участников СВО</t>
  </si>
  <si>
    <t>202299990500000150</t>
  </si>
  <si>
    <t xml:space="preserve"> Прочие субсидии бюджетам муниципальных районов  на подготовку сведений о ганицах населенных пунктов (Постановление Правительства 728-П от 22.12.2023)</t>
  </si>
  <si>
    <t>увеличение ассигнований за счет остатков района на начало года на устранение предписаний 478,7 т.р и не использованные остатки родительской платы в 2023 году  257,0 т.р., перераспределение на софинансирование -0,1 т.р., дополнительно на ТО новых автобусов 96,6 т.р.</t>
  </si>
  <si>
    <t xml:space="preserve">неиспользованные остатки платных услуг в 2023 году ДДТ  плюс 65,8,0 т.р., дополнительно на приобретение и установку теплосчетчика 235,0 т.р. </t>
  </si>
  <si>
    <t>дополнительно на приобретение и установку теплосчетчика</t>
  </si>
  <si>
    <t>0700005001</t>
  </si>
  <si>
    <t>830</t>
  </si>
  <si>
    <t>дополнительно на исполнение судебных актов</t>
  </si>
  <si>
    <t>ДДТ и Музей водосчетчики</t>
  </si>
  <si>
    <t>перераспределение на содержание автомобильных дорог адм. Бурашевского с/п 100 т.р., адм  пгт Кильмезь 1000,0 т.р. И адм. Дамаскинского с/п на софинансирование ППМИ 265,5 т.р</t>
  </si>
  <si>
    <t xml:space="preserve"> 2022999905 0000 150</t>
  </si>
  <si>
    <t>11402053050000410 ( Доходы от продажи имущества)</t>
  </si>
  <si>
    <t>09Б0097100</t>
  </si>
  <si>
    <t>Приобретение подвижного состава за счет целевых остатков 2023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</si>
</sst>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#,##0.000"/>
    <numFmt numFmtId="196" formatCode="#,##0.00&quot;р.&quot;"/>
    <numFmt numFmtId="197" formatCode="#,##0.0000"/>
    <numFmt numFmtId="198" formatCode="#,##0.00000"/>
    <numFmt numFmtId="199" formatCode="_-* #,##0.000_р_._-;\-* #,##0.000_р_._-;_-* &quot;-&quot;???_р_._-;_-@_-"/>
    <numFmt numFmtId="200" formatCode="000000"/>
    <numFmt numFmtId="201" formatCode="[$-FC19]d\ mmmm\ yyyy\ &quot;г.&quot;"/>
    <numFmt numFmtId="202" formatCode="_-* #,##0_р_._-;\-* #,##0_р_._-;_-* &quot;-&quot;??_р_._-;_-@_-"/>
    <numFmt numFmtId="203" formatCode="_-* #,##0.0_р_._-;\-* #,##0.0_р_._-;_-* &quot;-&quot;??_р_._-;_-@_-"/>
    <numFmt numFmtId="204" formatCode="0.0000"/>
    <numFmt numFmtId="205" formatCode="0.00000"/>
    <numFmt numFmtId="206" formatCode="0.000000"/>
    <numFmt numFmtId="207" formatCode="0.0000000"/>
    <numFmt numFmtId="208" formatCode="0.00000000"/>
    <numFmt numFmtId="209" formatCode="_(* #,##0.000_);_(* \(#,##0.000\);_(* &quot;-&quot;??_);_(@_)"/>
    <numFmt numFmtId="210" formatCode="#,##0.000000"/>
    <numFmt numFmtId="211" formatCode="#,##0.0000000"/>
    <numFmt numFmtId="212" formatCode="_(* #,##0.0_);_(* \(#,##0.0\);_(* &quot;-&quot;??_);_(@_)"/>
    <numFmt numFmtId="213" formatCode="#,##0_р_.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b/>
      <sz val="6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56"/>
      <name val="Times New Roman"/>
      <family val="1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3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>
        <color rgb="FF000000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8" fillId="0" borderId="1">
      <alignment vertical="top" wrapText="1"/>
      <protection/>
    </xf>
    <xf numFmtId="1" fontId="49" fillId="0" borderId="1">
      <alignment horizontal="center" vertical="top" shrinkToFit="1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5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2" xfId="0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188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188" fontId="2" fillId="0" borderId="16" xfId="0" applyNumberFormat="1" applyFont="1" applyFill="1" applyBorder="1" applyAlignment="1">
      <alignment vertical="top" wrapText="1"/>
    </xf>
    <xf numFmtId="188" fontId="2" fillId="0" borderId="17" xfId="0" applyNumberFormat="1" applyFont="1" applyFill="1" applyBorder="1" applyAlignment="1">
      <alignment vertical="top" wrapText="1"/>
    </xf>
    <xf numFmtId="49" fontId="30" fillId="0" borderId="18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top" wrapText="1"/>
    </xf>
    <xf numFmtId="0" fontId="24" fillId="0" borderId="20" xfId="0" applyNumberFormat="1" applyFont="1" applyFill="1" applyBorder="1" applyAlignment="1">
      <alignment horizontal="left" vertical="center" wrapText="1"/>
    </xf>
    <xf numFmtId="49" fontId="30" fillId="0" borderId="18" xfId="55" applyNumberFormat="1" applyFont="1" applyFill="1" applyBorder="1" applyAlignment="1">
      <alignment horizontal="center" vertical="center"/>
      <protection/>
    </xf>
    <xf numFmtId="49" fontId="30" fillId="0" borderId="13" xfId="5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top" wrapText="1"/>
    </xf>
    <xf numFmtId="49" fontId="30" fillId="0" borderId="21" xfId="55" applyNumberFormat="1" applyFont="1" applyFill="1" applyBorder="1" applyAlignment="1">
      <alignment horizontal="center" vertical="center"/>
      <protection/>
    </xf>
    <xf numFmtId="49" fontId="30" fillId="0" borderId="22" xfId="55" applyNumberFormat="1" applyFont="1" applyFill="1" applyBorder="1" applyAlignment="1">
      <alignment horizontal="center" vertical="center"/>
      <protection/>
    </xf>
    <xf numFmtId="49" fontId="30" fillId="0" borderId="23" xfId="5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top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top" wrapText="1"/>
    </xf>
    <xf numFmtId="0" fontId="24" fillId="0" borderId="24" xfId="0" applyFont="1" applyFill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30" fillId="0" borderId="25" xfId="55" applyNumberFormat="1" applyFont="1" applyFill="1" applyBorder="1" applyAlignment="1">
      <alignment horizontal="center" vertical="center"/>
      <protection/>
    </xf>
    <xf numFmtId="49" fontId="30" fillId="0" borderId="26" xfId="55" applyNumberFormat="1" applyFont="1" applyFill="1" applyBorder="1" applyAlignment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49" fontId="25" fillId="0" borderId="13" xfId="55" applyNumberFormat="1" applyFont="1" applyFill="1" applyBorder="1" applyAlignment="1">
      <alignment horizontal="center" vertical="center" wrapText="1"/>
      <protection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198" fontId="1" fillId="0" borderId="11" xfId="0" applyNumberFormat="1" applyFont="1" applyFill="1" applyBorder="1" applyAlignment="1">
      <alignment horizontal="center" vertical="center"/>
    </xf>
    <xf numFmtId="49" fontId="1" fillId="0" borderId="13" xfId="55" applyNumberFormat="1" applyFont="1" applyFill="1" applyBorder="1" applyAlignment="1">
      <alignment horizontal="center" vertical="center"/>
      <protection/>
    </xf>
    <xf numFmtId="49" fontId="25" fillId="0" borderId="22" xfId="55" applyNumberFormat="1" applyFont="1" applyFill="1" applyBorder="1" applyAlignment="1">
      <alignment horizontal="center" vertical="center" wrapText="1"/>
      <protection/>
    </xf>
    <xf numFmtId="49" fontId="25" fillId="0" borderId="13" xfId="55" applyNumberFormat="1" applyFont="1" applyFill="1" applyBorder="1" applyAlignment="1">
      <alignment horizontal="center" vertical="center"/>
      <protection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49" fontId="25" fillId="0" borderId="2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 wrapText="1"/>
    </xf>
    <xf numFmtId="49" fontId="2" fillId="24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195" fontId="1" fillId="0" borderId="13" xfId="0" applyNumberFormat="1" applyFont="1" applyFill="1" applyBorder="1" applyAlignment="1">
      <alignment horizontal="center" vertical="center" wrapText="1"/>
    </xf>
    <xf numFmtId="195" fontId="1" fillId="0" borderId="13" xfId="0" applyNumberFormat="1" applyFont="1" applyFill="1" applyBorder="1" applyAlignment="1">
      <alignment horizontal="center" vertical="center"/>
    </xf>
    <xf numFmtId="49" fontId="25" fillId="0" borderId="22" xfId="55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188" fontId="1" fillId="0" borderId="0" xfId="0" applyNumberFormat="1" applyFont="1" applyAlignment="1">
      <alignment horizontal="right" vertical="top" wrapText="1"/>
    </xf>
    <xf numFmtId="198" fontId="2" fillId="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198" fontId="33" fillId="0" borderId="13" xfId="0" applyNumberFormat="1" applyFont="1" applyFill="1" applyBorder="1" applyAlignment="1">
      <alignment horizontal="center" vertical="center"/>
    </xf>
    <xf numFmtId="197" fontId="33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top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vertical="top"/>
    </xf>
    <xf numFmtId="197" fontId="33" fillId="0" borderId="22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/>
    </xf>
    <xf numFmtId="0" fontId="0" fillId="0" borderId="0" xfId="0" applyAlignment="1">
      <alignment vertical="center"/>
    </xf>
    <xf numFmtId="0" fontId="1" fillId="0" borderId="32" xfId="0" applyNumberFormat="1" applyFont="1" applyFill="1" applyBorder="1" applyAlignment="1">
      <alignment horizontal="center" vertical="center"/>
    </xf>
    <xf numFmtId="49" fontId="30" fillId="0" borderId="33" xfId="55" applyNumberFormat="1" applyFont="1" applyFill="1" applyBorder="1" applyAlignment="1">
      <alignment horizontal="center" vertical="center"/>
      <protection/>
    </xf>
    <xf numFmtId="49" fontId="1" fillId="0" borderId="18" xfId="55" applyNumberFormat="1" applyFont="1" applyFill="1" applyBorder="1" applyAlignment="1">
      <alignment horizontal="center" vertical="center"/>
      <protection/>
    </xf>
    <xf numFmtId="49" fontId="1" fillId="0" borderId="13" xfId="55" applyNumberFormat="1" applyFont="1" applyFill="1" applyBorder="1" applyAlignment="1">
      <alignment horizontal="center" vertical="center" wrapText="1"/>
      <protection/>
    </xf>
    <xf numFmtId="49" fontId="1" fillId="0" borderId="22" xfId="55" applyNumberFormat="1" applyFont="1" applyFill="1" applyBorder="1" applyAlignment="1">
      <alignment horizontal="center" vertical="center"/>
      <protection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188" fontId="30" fillId="0" borderId="34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vertical="top" wrapText="1"/>
    </xf>
    <xf numFmtId="0" fontId="30" fillId="0" borderId="35" xfId="0" applyFont="1" applyFill="1" applyBorder="1" applyAlignment="1">
      <alignment vertical="top" wrapText="1"/>
    </xf>
    <xf numFmtId="0" fontId="30" fillId="0" borderId="34" xfId="0" applyFont="1" applyFill="1" applyBorder="1" applyAlignment="1">
      <alignment vertical="top" wrapText="1"/>
    </xf>
    <xf numFmtId="0" fontId="30" fillId="0" borderId="36" xfId="0" applyFont="1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1" fillId="0" borderId="34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4" fillId="24" borderId="20" xfId="0" applyNumberFormat="1" applyFont="1" applyFill="1" applyBorder="1" applyAlignment="1">
      <alignment horizontal="left" vertical="center" wrapText="1"/>
    </xf>
    <xf numFmtId="49" fontId="30" fillId="24" borderId="23" xfId="55" applyNumberFormat="1" applyFont="1" applyFill="1" applyBorder="1" applyAlignment="1">
      <alignment horizontal="center" vertical="center"/>
      <protection/>
    </xf>
    <xf numFmtId="49" fontId="30" fillId="24" borderId="22" xfId="55" applyNumberFormat="1" applyFont="1" applyFill="1" applyBorder="1" applyAlignment="1">
      <alignment horizontal="center" vertical="center"/>
      <protection/>
    </xf>
    <xf numFmtId="49" fontId="1" fillId="24" borderId="22" xfId="55" applyNumberFormat="1" applyFont="1" applyFill="1" applyBorder="1" applyAlignment="1">
      <alignment horizontal="center" vertical="center"/>
      <protection/>
    </xf>
    <xf numFmtId="49" fontId="1" fillId="0" borderId="26" xfId="55" applyNumberFormat="1" applyFont="1" applyFill="1" applyBorder="1" applyAlignment="1">
      <alignment horizontal="center" vertical="center"/>
      <protection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top" wrapText="1"/>
    </xf>
    <xf numFmtId="49" fontId="32" fillId="0" borderId="13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top"/>
    </xf>
    <xf numFmtId="0" fontId="25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top" wrapText="1"/>
    </xf>
    <xf numFmtId="49" fontId="25" fillId="0" borderId="26" xfId="55" applyNumberFormat="1" applyFont="1" applyFill="1" applyBorder="1" applyAlignment="1">
      <alignment horizontal="center" vertical="center"/>
      <protection/>
    </xf>
    <xf numFmtId="0" fontId="28" fillId="0" borderId="14" xfId="0" applyFont="1" applyFill="1" applyBorder="1" applyAlignment="1">
      <alignment horizontal="center" vertical="top" wrapText="1"/>
    </xf>
    <xf numFmtId="49" fontId="25" fillId="24" borderId="22" xfId="55" applyNumberFormat="1" applyFont="1" applyFill="1" applyBorder="1" applyAlignment="1">
      <alignment horizontal="center" vertical="center"/>
      <protection/>
    </xf>
    <xf numFmtId="0" fontId="28" fillId="24" borderId="38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center" vertical="center" wrapText="1"/>
    </xf>
    <xf numFmtId="194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20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49" fontId="30" fillId="0" borderId="26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top" wrapText="1"/>
    </xf>
    <xf numFmtId="205" fontId="2" fillId="0" borderId="41" xfId="0" applyNumberFormat="1" applyFont="1" applyFill="1" applyBorder="1" applyAlignment="1">
      <alignment horizontal="center" vertical="top" wrapText="1"/>
    </xf>
    <xf numFmtId="197" fontId="32" fillId="0" borderId="3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top"/>
    </xf>
    <xf numFmtId="197" fontId="33" fillId="0" borderId="34" xfId="0" applyNumberFormat="1" applyFont="1" applyFill="1" applyBorder="1" applyAlignment="1">
      <alignment horizontal="center" vertical="center"/>
    </xf>
    <xf numFmtId="49" fontId="40" fillId="25" borderId="13" xfId="0" applyNumberFormat="1" applyFont="1" applyFill="1" applyBorder="1" applyAlignment="1">
      <alignment horizontal="center" vertical="center" shrinkToFit="1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top"/>
    </xf>
    <xf numFmtId="195" fontId="33" fillId="0" borderId="13" xfId="0" applyNumberFormat="1" applyFont="1" applyFill="1" applyBorder="1" applyAlignment="1">
      <alignment horizontal="center" vertical="center"/>
    </xf>
    <xf numFmtId="195" fontId="32" fillId="0" borderId="13" xfId="0" applyNumberFormat="1" applyFont="1" applyFill="1" applyBorder="1" applyAlignment="1">
      <alignment horizontal="center" vertical="center"/>
    </xf>
    <xf numFmtId="0" fontId="41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38" fillId="0" borderId="17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top" wrapText="1"/>
    </xf>
    <xf numFmtId="0" fontId="0" fillId="0" borderId="4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2" fontId="1" fillId="0" borderId="13" xfId="0" applyNumberFormat="1" applyFont="1" applyFill="1" applyBorder="1" applyAlignment="1">
      <alignment horizontal="left" vertical="center" wrapText="1"/>
    </xf>
    <xf numFmtId="194" fontId="33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197" fontId="32" fillId="0" borderId="13" xfId="0" applyNumberFormat="1" applyFont="1" applyFill="1" applyBorder="1" applyAlignment="1">
      <alignment horizontal="center" vertical="center"/>
    </xf>
    <xf numFmtId="49" fontId="32" fillId="25" borderId="13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vertical="top"/>
    </xf>
    <xf numFmtId="0" fontId="0" fillId="0" borderId="22" xfId="0" applyFill="1" applyBorder="1" applyAlignment="1">
      <alignment vertical="top"/>
    </xf>
    <xf numFmtId="195" fontId="33" fillId="0" borderId="22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 wrapText="1"/>
    </xf>
    <xf numFmtId="2" fontId="32" fillId="0" borderId="13" xfId="0" applyNumberFormat="1" applyFont="1" applyFill="1" applyBorder="1" applyAlignment="1">
      <alignment horizontal="left" vertical="center" wrapText="1"/>
    </xf>
    <xf numFmtId="0" fontId="32" fillId="0" borderId="18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left" vertical="center" wrapText="1"/>
    </xf>
    <xf numFmtId="195" fontId="32" fillId="0" borderId="31" xfId="0" applyNumberFormat="1" applyFont="1" applyFill="1" applyBorder="1" applyAlignment="1">
      <alignment horizontal="center" vertical="center"/>
    </xf>
    <xf numFmtId="198" fontId="33" fillId="0" borderId="13" xfId="0" applyNumberFormat="1" applyFont="1" applyFill="1" applyBorder="1" applyAlignment="1">
      <alignment horizontal="center" vertical="center" wrapText="1"/>
    </xf>
    <xf numFmtId="197" fontId="33" fillId="0" borderId="13" xfId="0" applyNumberFormat="1" applyFont="1" applyFill="1" applyBorder="1" applyAlignment="1">
      <alignment horizontal="center" vertical="center" wrapText="1"/>
    </xf>
    <xf numFmtId="198" fontId="33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9" fontId="29" fillId="0" borderId="44" xfId="0" applyNumberFormat="1" applyFont="1" applyFill="1" applyBorder="1" applyAlignment="1">
      <alignment horizontal="center" vertical="center"/>
    </xf>
    <xf numFmtId="195" fontId="33" fillId="0" borderId="11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198" fontId="33" fillId="0" borderId="12" xfId="0" applyNumberFormat="1" applyFont="1" applyFill="1" applyBorder="1" applyAlignment="1">
      <alignment horizontal="center" vertical="center" wrapText="1"/>
    </xf>
    <xf numFmtId="197" fontId="33" fillId="0" borderId="11" xfId="0" applyNumberFormat="1" applyFont="1" applyFill="1" applyBorder="1" applyAlignment="1">
      <alignment horizontal="center" vertical="center" wrapText="1"/>
    </xf>
    <xf numFmtId="195" fontId="33" fillId="0" borderId="12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05" fontId="1" fillId="0" borderId="13" xfId="0" applyNumberFormat="1" applyFont="1" applyFill="1" applyBorder="1" applyAlignment="1">
      <alignment vertical="top" wrapText="1"/>
    </xf>
    <xf numFmtId="49" fontId="30" fillId="0" borderId="46" xfId="0" applyNumberFormat="1" applyFont="1" applyFill="1" applyBorder="1" applyAlignment="1">
      <alignment horizontal="center" vertical="center" wrapText="1"/>
    </xf>
    <xf numFmtId="49" fontId="30" fillId="0" borderId="33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28" fillId="0" borderId="33" xfId="0" applyNumberFormat="1" applyFont="1" applyFill="1" applyBorder="1" applyAlignment="1">
      <alignment horizontal="center" vertical="center" wrapText="1"/>
    </xf>
    <xf numFmtId="0" fontId="24" fillId="24" borderId="41" xfId="0" applyNumberFormat="1" applyFont="1" applyFill="1" applyBorder="1" applyAlignment="1">
      <alignment horizontal="left" vertical="center" wrapText="1"/>
    </xf>
    <xf numFmtId="205" fontId="2" fillId="0" borderId="13" xfId="0" applyNumberFormat="1" applyFont="1" applyFill="1" applyBorder="1" applyAlignment="1">
      <alignment vertical="top" wrapText="1"/>
    </xf>
    <xf numFmtId="195" fontId="33" fillId="0" borderId="0" xfId="0" applyNumberFormat="1" applyFont="1" applyFill="1" applyBorder="1" applyAlignment="1">
      <alignment horizontal="center" vertical="center"/>
    </xf>
    <xf numFmtId="195" fontId="32" fillId="0" borderId="47" xfId="0" applyNumberFormat="1" applyFont="1" applyFill="1" applyBorder="1" applyAlignment="1">
      <alignment horizontal="center" vertical="center"/>
    </xf>
    <xf numFmtId="195" fontId="1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center" wrapText="1"/>
    </xf>
    <xf numFmtId="49" fontId="1" fillId="0" borderId="22" xfId="0" applyNumberFormat="1" applyFont="1" applyFill="1" applyBorder="1" applyAlignment="1">
      <alignment vertical="center"/>
    </xf>
    <xf numFmtId="194" fontId="33" fillId="0" borderId="13" xfId="0" applyNumberFormat="1" applyFont="1" applyFill="1" applyBorder="1" applyAlignment="1">
      <alignment horizontal="center" vertical="center" wrapText="1"/>
    </xf>
    <xf numFmtId="195" fontId="52" fillId="0" borderId="13" xfId="0" applyNumberFormat="1" applyFont="1" applyBorder="1" applyAlignment="1">
      <alignment horizontal="center" vertical="center" wrapText="1"/>
    </xf>
    <xf numFmtId="205" fontId="2" fillId="0" borderId="13" xfId="0" applyNumberFormat="1" applyFont="1" applyFill="1" applyBorder="1" applyAlignment="1">
      <alignment horizontal="center" vertical="center"/>
    </xf>
    <xf numFmtId="205" fontId="2" fillId="0" borderId="22" xfId="0" applyNumberFormat="1" applyFont="1" applyFill="1" applyBorder="1" applyAlignment="1">
      <alignment horizontal="center" vertical="center"/>
    </xf>
    <xf numFmtId="205" fontId="2" fillId="0" borderId="13" xfId="0" applyNumberFormat="1" applyFont="1" applyFill="1" applyBorder="1" applyAlignment="1">
      <alignment horizontal="center" vertical="center" wrapText="1"/>
    </xf>
    <xf numFmtId="49" fontId="30" fillId="25" borderId="13" xfId="55" applyNumberFormat="1" applyFont="1" applyFill="1" applyBorder="1" applyAlignment="1">
      <alignment horizontal="center" vertical="center"/>
      <protection/>
    </xf>
    <xf numFmtId="0" fontId="1" fillId="0" borderId="20" xfId="0" applyNumberFormat="1" applyFont="1" applyFill="1" applyBorder="1" applyAlignment="1">
      <alignment horizontal="left" vertical="center" wrapText="1"/>
    </xf>
    <xf numFmtId="49" fontId="30" fillId="25" borderId="18" xfId="55" applyNumberFormat="1" applyFont="1" applyFill="1" applyBorder="1" applyAlignment="1">
      <alignment horizontal="center" vertical="center"/>
      <protection/>
    </xf>
    <xf numFmtId="49" fontId="32" fillId="25" borderId="31" xfId="0" applyNumberFormat="1" applyFont="1" applyFill="1" applyBorder="1" applyAlignment="1">
      <alignment horizontal="center" vertical="center" shrinkToFit="1"/>
    </xf>
    <xf numFmtId="198" fontId="33" fillId="0" borderId="21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195" fontId="33" fillId="0" borderId="20" xfId="0" applyNumberFormat="1" applyFont="1" applyFill="1" applyBorder="1" applyAlignment="1">
      <alignment horizontal="center" vertical="center"/>
    </xf>
    <xf numFmtId="195" fontId="32" fillId="0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30" fillId="0" borderId="23" xfId="0" applyNumberFormat="1" applyFont="1" applyFill="1" applyBorder="1" applyAlignment="1">
      <alignment horizontal="center" vertical="center"/>
    </xf>
    <xf numFmtId="49" fontId="30" fillId="0" borderId="22" xfId="0" applyNumberFormat="1" applyFont="1" applyFill="1" applyBorder="1" applyAlignment="1">
      <alignment horizontal="center" vertical="center"/>
    </xf>
    <xf numFmtId="49" fontId="28" fillId="0" borderId="48" xfId="55" applyNumberFormat="1" applyFont="1" applyFill="1" applyBorder="1" applyAlignment="1">
      <alignment horizontal="center" vertical="center" wrapText="1"/>
      <protection/>
    </xf>
    <xf numFmtId="0" fontId="29" fillId="0" borderId="49" xfId="0" applyNumberFormat="1" applyFont="1" applyFill="1" applyBorder="1" applyAlignment="1">
      <alignment horizontal="left" vertical="center" wrapText="1"/>
    </xf>
    <xf numFmtId="194" fontId="1" fillId="0" borderId="13" xfId="0" applyNumberFormat="1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left" vertical="center" wrapText="1"/>
    </xf>
    <xf numFmtId="49" fontId="1" fillId="0" borderId="33" xfId="0" applyNumberFormat="1" applyFont="1" applyFill="1" applyBorder="1" applyAlignment="1">
      <alignment horizontal="center" vertical="center"/>
    </xf>
    <xf numFmtId="49" fontId="25" fillId="0" borderId="33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vertical="top" wrapText="1"/>
    </xf>
    <xf numFmtId="194" fontId="1" fillId="0" borderId="12" xfId="0" applyNumberFormat="1" applyFont="1" applyFill="1" applyBorder="1" applyAlignment="1">
      <alignment horizontal="center" vertical="center" wrapText="1"/>
    </xf>
    <xf numFmtId="195" fontId="1" fillId="0" borderId="12" xfId="0" applyNumberFormat="1" applyFont="1" applyFill="1" applyBorder="1" applyAlignment="1">
      <alignment horizontal="center" vertical="center"/>
    </xf>
    <xf numFmtId="195" fontId="30" fillId="0" borderId="19" xfId="0" applyNumberFormat="1" applyFont="1" applyFill="1" applyBorder="1" applyAlignment="1">
      <alignment horizontal="center" vertical="center"/>
    </xf>
    <xf numFmtId="195" fontId="26" fillId="0" borderId="14" xfId="0" applyNumberFormat="1" applyFont="1" applyFill="1" applyBorder="1" applyAlignment="1">
      <alignment horizontal="center" vertical="center" wrapText="1"/>
    </xf>
    <xf numFmtId="195" fontId="24" fillId="0" borderId="51" xfId="0" applyNumberFormat="1" applyFont="1" applyFill="1" applyBorder="1" applyAlignment="1">
      <alignment horizontal="center" vertical="center" wrapText="1"/>
    </xf>
    <xf numFmtId="195" fontId="24" fillId="0" borderId="12" xfId="0" applyNumberFormat="1" applyFont="1" applyFill="1" applyBorder="1" applyAlignment="1">
      <alignment horizontal="center" vertical="center" wrapText="1"/>
    </xf>
    <xf numFmtId="195" fontId="1" fillId="0" borderId="12" xfId="0" applyNumberFormat="1" applyFont="1" applyFill="1" applyBorder="1" applyAlignment="1">
      <alignment horizontal="center" vertical="center" wrapText="1"/>
    </xf>
    <xf numFmtId="198" fontId="1" fillId="0" borderId="11" xfId="0" applyNumberFormat="1" applyFont="1" applyFill="1" applyBorder="1" applyAlignment="1">
      <alignment horizontal="center" vertical="center" wrapText="1"/>
    </xf>
    <xf numFmtId="198" fontId="1" fillId="0" borderId="12" xfId="0" applyNumberFormat="1" applyFont="1" applyFill="1" applyBorder="1" applyAlignment="1">
      <alignment horizontal="center" vertical="center" wrapText="1"/>
    </xf>
    <xf numFmtId="195" fontId="1" fillId="0" borderId="11" xfId="0" applyNumberFormat="1" applyFont="1" applyFill="1" applyBorder="1" applyAlignment="1">
      <alignment horizontal="center" vertical="center" wrapText="1"/>
    </xf>
    <xf numFmtId="195" fontId="1" fillId="24" borderId="11" xfId="0" applyNumberFormat="1" applyFont="1" applyFill="1" applyBorder="1" applyAlignment="1">
      <alignment horizontal="center" vertical="center" wrapText="1"/>
    </xf>
    <xf numFmtId="198" fontId="1" fillId="24" borderId="11" xfId="0" applyNumberFormat="1" applyFont="1" applyFill="1" applyBorder="1" applyAlignment="1">
      <alignment horizontal="center" vertical="center" wrapText="1"/>
    </xf>
    <xf numFmtId="195" fontId="1" fillId="24" borderId="27" xfId="0" applyNumberFormat="1" applyFont="1" applyFill="1" applyBorder="1" applyAlignment="1">
      <alignment horizontal="center" vertical="center" wrapText="1"/>
    </xf>
    <xf numFmtId="195" fontId="1" fillId="24" borderId="19" xfId="0" applyNumberFormat="1" applyFont="1" applyFill="1" applyBorder="1" applyAlignment="1">
      <alignment horizontal="center" vertical="center" wrapText="1"/>
    </xf>
    <xf numFmtId="189" fontId="30" fillId="0" borderId="11" xfId="0" applyNumberFormat="1" applyFont="1" applyFill="1" applyBorder="1" applyAlignment="1">
      <alignment horizontal="center" vertical="center"/>
    </xf>
    <xf numFmtId="189" fontId="30" fillId="0" borderId="12" xfId="0" applyNumberFormat="1" applyFont="1" applyFill="1" applyBorder="1" applyAlignment="1">
      <alignment horizontal="center" vertical="center"/>
    </xf>
    <xf numFmtId="195" fontId="1" fillId="0" borderId="52" xfId="0" applyNumberFormat="1" applyFont="1" applyFill="1" applyBorder="1" applyAlignment="1">
      <alignment horizontal="center" vertical="center"/>
    </xf>
    <xf numFmtId="194" fontId="24" fillId="0" borderId="51" xfId="0" applyNumberFormat="1" applyFont="1" applyFill="1" applyBorder="1" applyAlignment="1">
      <alignment horizontal="center" vertical="center" wrapText="1"/>
    </xf>
    <xf numFmtId="194" fontId="24" fillId="0" borderId="11" xfId="0" applyNumberFormat="1" applyFont="1" applyFill="1" applyBorder="1" applyAlignment="1">
      <alignment horizontal="center" vertical="center" wrapText="1"/>
    </xf>
    <xf numFmtId="194" fontId="24" fillId="0" borderId="19" xfId="0" applyNumberFormat="1" applyFont="1" applyFill="1" applyBorder="1" applyAlignment="1">
      <alignment horizontal="center" vertical="center" wrapText="1"/>
    </xf>
    <xf numFmtId="194" fontId="24" fillId="0" borderId="27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6" fillId="0" borderId="38" xfId="0" applyNumberFormat="1" applyFont="1" applyFill="1" applyBorder="1" applyAlignment="1">
      <alignment horizontal="center" vertical="top" wrapText="1"/>
    </xf>
    <xf numFmtId="49" fontId="32" fillId="0" borderId="53" xfId="0" applyNumberFormat="1" applyFont="1" applyFill="1" applyBorder="1" applyAlignment="1">
      <alignment horizontal="center" vertical="center" shrinkToFit="1"/>
    </xf>
    <xf numFmtId="49" fontId="25" fillId="0" borderId="54" xfId="55" applyNumberFormat="1" applyFont="1" applyFill="1" applyBorder="1" applyAlignment="1">
      <alignment horizontal="center" vertical="center"/>
      <protection/>
    </xf>
    <xf numFmtId="0" fontId="1" fillId="0" borderId="55" xfId="0" applyFont="1" applyFill="1" applyBorder="1" applyAlignment="1">
      <alignment vertical="top" wrapText="1"/>
    </xf>
    <xf numFmtId="205" fontId="2" fillId="0" borderId="24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/>
    </xf>
    <xf numFmtId="49" fontId="38" fillId="0" borderId="13" xfId="55" applyNumberFormat="1" applyFont="1" applyFill="1" applyBorder="1" applyAlignment="1">
      <alignment horizontal="center" vertical="center" wrapText="1"/>
      <protection/>
    </xf>
    <xf numFmtId="2" fontId="26" fillId="0" borderId="17" xfId="0" applyNumberFormat="1" applyFont="1" applyFill="1" applyBorder="1" applyAlignment="1">
      <alignment horizontal="center" vertical="top" wrapText="1"/>
    </xf>
    <xf numFmtId="194" fontId="1" fillId="0" borderId="27" xfId="0" applyNumberFormat="1" applyFont="1" applyFill="1" applyBorder="1" applyAlignment="1">
      <alignment horizontal="center" vertical="center" wrapText="1"/>
    </xf>
    <xf numFmtId="197" fontId="32" fillId="0" borderId="22" xfId="0" applyNumberFormat="1" applyFont="1" applyFill="1" applyBorder="1" applyAlignment="1">
      <alignment horizontal="center" vertical="center"/>
    </xf>
    <xf numFmtId="195" fontId="32" fillId="0" borderId="22" xfId="0" applyNumberFormat="1" applyFont="1" applyFill="1" applyBorder="1" applyAlignment="1">
      <alignment horizontal="center" vertical="center"/>
    </xf>
    <xf numFmtId="195" fontId="32" fillId="0" borderId="12" xfId="0" applyNumberFormat="1" applyFont="1" applyFill="1" applyBorder="1" applyAlignment="1">
      <alignment horizontal="center" vertical="center"/>
    </xf>
    <xf numFmtId="49" fontId="38" fillId="0" borderId="13" xfId="55" applyNumberFormat="1" applyFont="1" applyFill="1" applyBorder="1" applyAlignment="1">
      <alignment horizontal="center" vertical="center"/>
      <protection/>
    </xf>
    <xf numFmtId="198" fontId="33" fillId="0" borderId="19" xfId="0" applyNumberFormat="1" applyFont="1" applyFill="1" applyBorder="1" applyAlignment="1">
      <alignment horizontal="center" vertical="center"/>
    </xf>
    <xf numFmtId="49" fontId="28" fillId="0" borderId="22" xfId="55" applyNumberFormat="1" applyFont="1" applyFill="1" applyBorder="1" applyAlignment="1">
      <alignment horizontal="center" vertical="center" wrapText="1"/>
      <protection/>
    </xf>
    <xf numFmtId="2" fontId="1" fillId="0" borderId="12" xfId="0" applyNumberFormat="1" applyFont="1" applyFill="1" applyBorder="1" applyAlignment="1">
      <alignment horizontal="center" vertical="center" wrapText="1"/>
    </xf>
    <xf numFmtId="195" fontId="32" fillId="0" borderId="1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vertical="top"/>
    </xf>
    <xf numFmtId="205" fontId="1" fillId="0" borderId="31" xfId="0" applyNumberFormat="1" applyFont="1" applyFill="1" applyBorder="1" applyAlignment="1">
      <alignment horizontal="center" vertical="center"/>
    </xf>
    <xf numFmtId="49" fontId="2" fillId="24" borderId="56" xfId="0" applyNumberFormat="1" applyFont="1" applyFill="1" applyBorder="1" applyAlignment="1">
      <alignment horizontal="center" vertical="center"/>
    </xf>
    <xf numFmtId="49" fontId="2" fillId="24" borderId="57" xfId="0" applyNumberFormat="1" applyFont="1" applyFill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 vertical="center"/>
    </xf>
    <xf numFmtId="49" fontId="32" fillId="25" borderId="53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11" fontId="53" fillId="25" borderId="20" xfId="0" applyNumberFormat="1" applyFont="1" applyFill="1" applyBorder="1" applyAlignment="1">
      <alignment vertical="top" wrapText="1"/>
    </xf>
    <xf numFmtId="197" fontId="33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top"/>
    </xf>
    <xf numFmtId="0" fontId="1" fillId="0" borderId="23" xfId="0" applyFont="1" applyFill="1" applyBorder="1" applyAlignment="1">
      <alignment vertical="center"/>
    </xf>
    <xf numFmtId="198" fontId="1" fillId="0" borderId="12" xfId="0" applyNumberFormat="1" applyFont="1" applyFill="1" applyBorder="1" applyAlignment="1">
      <alignment horizontal="center" vertical="center"/>
    </xf>
    <xf numFmtId="49" fontId="28" fillId="0" borderId="13" xfId="55" applyNumberFormat="1" applyFont="1" applyFill="1" applyBorder="1" applyAlignment="1">
      <alignment horizontal="center" vertical="center" wrapText="1"/>
      <protection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38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39" fillId="0" borderId="22" xfId="0" applyFont="1" applyFill="1" applyBorder="1" applyAlignment="1">
      <alignment vertical="top" wrapText="1"/>
    </xf>
    <xf numFmtId="49" fontId="1" fillId="24" borderId="13" xfId="55" applyNumberFormat="1" applyFont="1" applyFill="1" applyBorder="1" applyAlignment="1">
      <alignment horizontal="center" vertical="center"/>
      <protection/>
    </xf>
    <xf numFmtId="195" fontId="1" fillId="24" borderId="13" xfId="0" applyNumberFormat="1" applyFont="1" applyFill="1" applyBorder="1" applyAlignment="1">
      <alignment horizontal="center" vertical="center" wrapText="1"/>
    </xf>
    <xf numFmtId="49" fontId="25" fillId="24" borderId="13" xfId="55" applyNumberFormat="1" applyFont="1" applyFill="1" applyBorder="1" applyAlignment="1">
      <alignment horizontal="center" vertical="center"/>
      <protection/>
    </xf>
    <xf numFmtId="198" fontId="1" fillId="24" borderId="13" xfId="0" applyNumberFormat="1" applyFont="1" applyFill="1" applyBorder="1" applyAlignment="1">
      <alignment horizontal="center" vertical="center" wrapText="1"/>
    </xf>
    <xf numFmtId="195" fontId="1" fillId="24" borderId="12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49" fontId="25" fillId="0" borderId="18" xfId="55" applyNumberFormat="1" applyFont="1" applyFill="1" applyBorder="1" applyAlignment="1">
      <alignment horizontal="center" vertical="center" wrapText="1"/>
      <protection/>
    </xf>
    <xf numFmtId="205" fontId="1" fillId="0" borderId="13" xfId="0" applyNumberFormat="1" applyFont="1" applyFill="1" applyBorder="1" applyAlignment="1">
      <alignment horizontal="center" vertical="center"/>
    </xf>
    <xf numFmtId="205" fontId="1" fillId="0" borderId="13" xfId="0" applyNumberFormat="1" applyFont="1" applyBorder="1" applyAlignment="1">
      <alignment vertical="top" wrapText="1"/>
    </xf>
    <xf numFmtId="0" fontId="0" fillId="0" borderId="23" xfId="0" applyFill="1" applyBorder="1" applyAlignment="1">
      <alignment vertical="top"/>
    </xf>
    <xf numFmtId="197" fontId="33" fillId="0" borderId="22" xfId="0" applyNumberFormat="1" applyFont="1" applyFill="1" applyBorder="1" applyAlignment="1">
      <alignment horizontal="center" vertical="center" wrapText="1"/>
    </xf>
    <xf numFmtId="197" fontId="33" fillId="0" borderId="12" xfId="0" applyNumberFormat="1" applyFont="1" applyFill="1" applyBorder="1" applyAlignment="1">
      <alignment horizontal="center" vertical="center" wrapText="1"/>
    </xf>
    <xf numFmtId="197" fontId="33" fillId="0" borderId="24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top"/>
    </xf>
    <xf numFmtId="49" fontId="0" fillId="0" borderId="29" xfId="0" applyNumberFormat="1" applyFill="1" applyBorder="1" applyAlignment="1">
      <alignment vertical="top"/>
    </xf>
    <xf numFmtId="198" fontId="33" fillId="0" borderId="37" xfId="0" applyNumberFormat="1" applyFont="1" applyFill="1" applyBorder="1" applyAlignment="1">
      <alignment horizontal="center" vertical="center" wrapText="1"/>
    </xf>
    <xf numFmtId="198" fontId="33" fillId="0" borderId="2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205" fontId="2" fillId="0" borderId="11" xfId="0" applyNumberFormat="1" applyFont="1" applyFill="1" applyBorder="1" applyAlignment="1">
      <alignment vertical="top" wrapText="1"/>
    </xf>
    <xf numFmtId="49" fontId="1" fillId="0" borderId="18" xfId="55" applyNumberFormat="1" applyFont="1" applyFill="1" applyBorder="1" applyAlignment="1">
      <alignment horizontal="center" vertical="center" wrapText="1"/>
      <protection/>
    </xf>
    <xf numFmtId="205" fontId="2" fillId="0" borderId="17" xfId="0" applyNumberFormat="1" applyFont="1" applyFill="1" applyBorder="1" applyAlignment="1">
      <alignment vertical="top" wrapText="1"/>
    </xf>
    <xf numFmtId="49" fontId="25" fillId="0" borderId="54" xfId="55" applyNumberFormat="1" applyFont="1" applyFill="1" applyBorder="1" applyAlignment="1">
      <alignment horizontal="center" vertical="center" wrapText="1"/>
      <protection/>
    </xf>
    <xf numFmtId="0" fontId="24" fillId="0" borderId="58" xfId="0" applyNumberFormat="1" applyFont="1" applyFill="1" applyBorder="1" applyAlignment="1">
      <alignment horizontal="left" vertical="center" wrapText="1"/>
    </xf>
    <xf numFmtId="195" fontId="1" fillId="0" borderId="47" xfId="0" applyNumberFormat="1" applyFont="1" applyFill="1" applyBorder="1" applyAlignment="1">
      <alignment horizontal="center" vertical="center"/>
    </xf>
    <xf numFmtId="11" fontId="32" fillId="0" borderId="24" xfId="0" applyNumberFormat="1" applyFont="1" applyBorder="1" applyAlignment="1">
      <alignment horizontal="left" vertical="top" wrapText="1"/>
    </xf>
    <xf numFmtId="49" fontId="38" fillId="0" borderId="22" xfId="55" applyNumberFormat="1" applyFont="1" applyFill="1" applyBorder="1" applyAlignment="1">
      <alignment horizontal="center" vertical="center"/>
      <protection/>
    </xf>
    <xf numFmtId="49" fontId="1" fillId="0" borderId="22" xfId="55" applyNumberFormat="1" applyFont="1" applyFill="1" applyBorder="1" applyAlignment="1">
      <alignment horizontal="center" vertical="center" wrapText="1"/>
      <protection/>
    </xf>
    <xf numFmtId="49" fontId="28" fillId="0" borderId="26" xfId="55" applyNumberFormat="1" applyFont="1" applyFill="1" applyBorder="1" applyAlignment="1">
      <alignment horizontal="center" vertical="center" wrapText="1"/>
      <protection/>
    </xf>
    <xf numFmtId="0" fontId="1" fillId="0" borderId="59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28" fillId="0" borderId="33" xfId="55" applyNumberFormat="1" applyFont="1" applyFill="1" applyBorder="1" applyAlignment="1">
      <alignment horizontal="center" vertical="center" wrapText="1"/>
      <protection/>
    </xf>
    <xf numFmtId="194" fontId="2" fillId="0" borderId="47" xfId="0" applyNumberFormat="1" applyFont="1" applyFill="1" applyBorder="1" applyAlignment="1">
      <alignment horizontal="center" vertical="center" wrapText="1"/>
    </xf>
    <xf numFmtId="49" fontId="25" fillId="0" borderId="55" xfId="55" applyNumberFormat="1" applyFont="1" applyFill="1" applyBorder="1" applyAlignment="1">
      <alignment horizontal="center" vertical="center" wrapText="1"/>
      <protection/>
    </xf>
    <xf numFmtId="194" fontId="24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top" wrapText="1"/>
    </xf>
    <xf numFmtId="0" fontId="1" fillId="0" borderId="46" xfId="0" applyFont="1" applyFill="1" applyBorder="1" applyAlignment="1">
      <alignment vertical="top" wrapText="1"/>
    </xf>
    <xf numFmtId="49" fontId="1" fillId="0" borderId="33" xfId="0" applyNumberFormat="1" applyFont="1" applyFill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0" fontId="1" fillId="0" borderId="5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45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41" xfId="0" applyFont="1" applyFill="1" applyBorder="1" applyAlignment="1">
      <alignment vertical="top" wrapText="1"/>
    </xf>
    <xf numFmtId="205" fontId="2" fillId="0" borderId="4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45" xfId="0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left" vertical="top" wrapText="1"/>
    </xf>
    <xf numFmtId="49" fontId="1" fillId="0" borderId="23" xfId="55" applyNumberFormat="1" applyFont="1" applyFill="1" applyBorder="1" applyAlignment="1">
      <alignment horizontal="center" vertical="center" wrapText="1"/>
      <protection/>
    </xf>
    <xf numFmtId="49" fontId="1" fillId="25" borderId="13" xfId="0" applyNumberFormat="1" applyFont="1" applyFill="1" applyBorder="1" applyAlignment="1">
      <alignment horizontal="center" vertical="center" shrinkToFit="1"/>
    </xf>
    <xf numFmtId="195" fontId="1" fillId="0" borderId="60" xfId="0" applyNumberFormat="1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vertical="top" wrapText="1"/>
    </xf>
    <xf numFmtId="0" fontId="24" fillId="24" borderId="2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/>
    </xf>
    <xf numFmtId="0" fontId="1" fillId="0" borderId="4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4" fillId="0" borderId="41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 wrapText="1"/>
    </xf>
    <xf numFmtId="205" fontId="2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justify" vertical="center" wrapText="1"/>
    </xf>
    <xf numFmtId="0" fontId="23" fillId="25" borderId="0" xfId="0" applyFont="1" applyFill="1" applyAlignment="1">
      <alignment vertical="top"/>
    </xf>
    <xf numFmtId="0" fontId="0" fillId="25" borderId="0" xfId="0" applyFont="1" applyFill="1" applyAlignment="1">
      <alignment vertical="top"/>
    </xf>
    <xf numFmtId="0" fontId="25" fillId="25" borderId="0" xfId="0" applyFont="1" applyFill="1" applyAlignment="1">
      <alignment vertical="top"/>
    </xf>
    <xf numFmtId="4" fontId="0" fillId="25" borderId="0" xfId="0" applyNumberFormat="1" applyFont="1" applyFill="1" applyAlignment="1">
      <alignment vertical="top"/>
    </xf>
    <xf numFmtId="4" fontId="0" fillId="25" borderId="0" xfId="0" applyNumberFormat="1" applyFont="1" applyFill="1" applyAlignment="1">
      <alignment vertical="top"/>
    </xf>
    <xf numFmtId="0" fontId="0" fillId="25" borderId="0" xfId="0" applyFont="1" applyFill="1" applyAlignment="1">
      <alignment vertical="top"/>
    </xf>
    <xf numFmtId="0" fontId="0" fillId="25" borderId="0" xfId="0" applyFont="1" applyFill="1" applyAlignment="1">
      <alignment vertical="top"/>
    </xf>
    <xf numFmtId="49" fontId="32" fillId="25" borderId="26" xfId="0" applyNumberFormat="1" applyFont="1" applyFill="1" applyBorder="1" applyAlignment="1">
      <alignment horizontal="center" vertical="center" shrinkToFit="1"/>
    </xf>
    <xf numFmtId="49" fontId="1" fillId="25" borderId="26" xfId="0" applyNumberFormat="1" applyFont="1" applyFill="1" applyBorder="1" applyAlignment="1">
      <alignment horizontal="center" vertical="center" shrinkToFit="1"/>
    </xf>
    <xf numFmtId="49" fontId="1" fillId="25" borderId="22" xfId="0" applyNumberFormat="1" applyFont="1" applyFill="1" applyBorder="1" applyAlignment="1">
      <alignment horizontal="center" vertical="center" shrinkToFit="1"/>
    </xf>
    <xf numFmtId="195" fontId="1" fillId="25" borderId="31" xfId="0" applyNumberFormat="1" applyFont="1" applyFill="1" applyBorder="1" applyAlignment="1">
      <alignment horizontal="center" vertical="center"/>
    </xf>
    <xf numFmtId="11" fontId="32" fillId="25" borderId="61" xfId="0" applyNumberFormat="1" applyFont="1" applyFill="1" applyBorder="1" applyAlignment="1">
      <alignment vertical="top" wrapText="1"/>
    </xf>
    <xf numFmtId="195" fontId="26" fillId="25" borderId="48" xfId="0" applyNumberFormat="1" applyFont="1" applyFill="1" applyBorder="1" applyAlignment="1">
      <alignment horizontal="center" vertical="center"/>
    </xf>
    <xf numFmtId="49" fontId="24" fillId="25" borderId="62" xfId="0" applyNumberFormat="1" applyFont="1" applyFill="1" applyBorder="1" applyAlignment="1">
      <alignment horizontal="center" vertical="center" shrinkToFit="1"/>
    </xf>
    <xf numFmtId="49" fontId="1" fillId="25" borderId="62" xfId="0" applyNumberFormat="1" applyFont="1" applyFill="1" applyBorder="1" applyAlignment="1">
      <alignment horizontal="center" vertical="center" shrinkToFit="1"/>
    </xf>
    <xf numFmtId="49" fontId="25" fillId="25" borderId="62" xfId="0" applyNumberFormat="1" applyFont="1" applyFill="1" applyBorder="1" applyAlignment="1">
      <alignment horizontal="center" vertical="center" shrinkToFit="1"/>
    </xf>
    <xf numFmtId="4" fontId="1" fillId="25" borderId="63" xfId="0" applyNumberFormat="1" applyFont="1" applyFill="1" applyBorder="1" applyAlignment="1">
      <alignment horizontal="center" vertical="center"/>
    </xf>
    <xf numFmtId="198" fontId="1" fillId="25" borderId="63" xfId="0" applyNumberFormat="1" applyFont="1" applyFill="1" applyBorder="1" applyAlignment="1">
      <alignment horizontal="center" vertical="center"/>
    </xf>
    <xf numFmtId="4" fontId="1" fillId="25" borderId="64" xfId="0" applyNumberFormat="1" applyFont="1" applyFill="1" applyBorder="1" applyAlignment="1">
      <alignment horizontal="center" vertical="center"/>
    </xf>
    <xf numFmtId="11" fontId="32" fillId="25" borderId="65" xfId="0" applyNumberFormat="1" applyFont="1" applyFill="1" applyBorder="1" applyAlignment="1">
      <alignment vertical="top" wrapText="1"/>
    </xf>
    <xf numFmtId="49" fontId="24" fillId="25" borderId="13" xfId="0" applyNumberFormat="1" applyFont="1" applyFill="1" applyBorder="1" applyAlignment="1">
      <alignment horizontal="center" vertical="center" shrinkToFit="1"/>
    </xf>
    <xf numFmtId="49" fontId="25" fillId="25" borderId="13" xfId="0" applyNumberFormat="1" applyFont="1" applyFill="1" applyBorder="1" applyAlignment="1">
      <alignment horizontal="center" vertical="center" shrinkToFit="1"/>
    </xf>
    <xf numFmtId="4" fontId="1" fillId="25" borderId="13" xfId="0" applyNumberFormat="1" applyFont="1" applyFill="1" applyBorder="1" applyAlignment="1">
      <alignment horizontal="center" vertical="center"/>
    </xf>
    <xf numFmtId="198" fontId="1" fillId="25" borderId="13" xfId="0" applyNumberFormat="1" applyFont="1" applyFill="1" applyBorder="1" applyAlignment="1">
      <alignment horizontal="center" vertical="center"/>
    </xf>
    <xf numFmtId="49" fontId="1" fillId="25" borderId="21" xfId="0" applyNumberFormat="1" applyFont="1" applyFill="1" applyBorder="1" applyAlignment="1">
      <alignment horizontal="center" vertical="center" shrinkToFit="1"/>
    </xf>
    <xf numFmtId="4" fontId="1" fillId="25" borderId="21" xfId="0" applyNumberFormat="1" applyFont="1" applyFill="1" applyBorder="1" applyAlignment="1">
      <alignment horizontal="center" vertical="center"/>
    </xf>
    <xf numFmtId="49" fontId="35" fillId="25" borderId="13" xfId="55" applyNumberFormat="1" applyFont="1" applyFill="1" applyBorder="1" applyAlignment="1">
      <alignment horizontal="center" vertical="center"/>
      <protection/>
    </xf>
    <xf numFmtId="198" fontId="24" fillId="25" borderId="13" xfId="0" applyNumberFormat="1" applyFont="1" applyFill="1" applyBorder="1" applyAlignment="1">
      <alignment horizontal="center" vertical="center"/>
    </xf>
    <xf numFmtId="4" fontId="24" fillId="25" borderId="13" xfId="0" applyNumberFormat="1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vertical="top"/>
    </xf>
    <xf numFmtId="0" fontId="25" fillId="25" borderId="13" xfId="0" applyFont="1" applyFill="1" applyBorder="1" applyAlignment="1">
      <alignment vertical="top"/>
    </xf>
    <xf numFmtId="4" fontId="0" fillId="25" borderId="13" xfId="0" applyNumberFormat="1" applyFont="1" applyFill="1" applyBorder="1" applyAlignment="1">
      <alignment vertical="top"/>
    </xf>
    <xf numFmtId="49" fontId="25" fillId="25" borderId="13" xfId="0" applyNumberFormat="1" applyFont="1" applyFill="1" applyBorder="1" applyAlignment="1">
      <alignment horizontal="center" vertical="center"/>
    </xf>
    <xf numFmtId="0" fontId="24" fillId="25" borderId="20" xfId="0" applyNumberFormat="1" applyFont="1" applyFill="1" applyBorder="1" applyAlignment="1">
      <alignment horizontal="center" vertical="center" wrapText="1"/>
    </xf>
    <xf numFmtId="4" fontId="25" fillId="25" borderId="13" xfId="0" applyNumberFormat="1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left" vertical="center" wrapText="1"/>
    </xf>
    <xf numFmtId="49" fontId="1" fillId="25" borderId="13" xfId="0" applyNumberFormat="1" applyFont="1" applyFill="1" applyBorder="1" applyAlignment="1">
      <alignment horizontal="center" vertical="center"/>
    </xf>
    <xf numFmtId="195" fontId="1" fillId="25" borderId="13" xfId="0" applyNumberFormat="1" applyFont="1" applyFill="1" applyBorder="1" applyAlignment="1">
      <alignment horizontal="center" vertical="center"/>
    </xf>
    <xf numFmtId="49" fontId="38" fillId="25" borderId="13" xfId="0" applyNumberFormat="1" applyFont="1" applyFill="1" applyBorder="1" applyAlignment="1">
      <alignment horizontal="center" vertical="center" wrapText="1"/>
    </xf>
    <xf numFmtId="195" fontId="2" fillId="25" borderId="13" xfId="0" applyNumberFormat="1" applyFont="1" applyFill="1" applyBorder="1" applyAlignment="1">
      <alignment horizontal="center" vertical="center"/>
    </xf>
    <xf numFmtId="4" fontId="2" fillId="25" borderId="13" xfId="0" applyNumberFormat="1" applyFont="1" applyFill="1" applyBorder="1" applyAlignment="1">
      <alignment horizontal="center" vertical="center"/>
    </xf>
    <xf numFmtId="49" fontId="1" fillId="25" borderId="27" xfId="0" applyNumberFormat="1" applyFont="1" applyFill="1" applyBorder="1" applyAlignment="1">
      <alignment horizontal="center" vertical="center" shrinkToFit="1"/>
    </xf>
    <xf numFmtId="198" fontId="1" fillId="25" borderId="22" xfId="0" applyNumberFormat="1" applyFont="1" applyFill="1" applyBorder="1" applyAlignment="1">
      <alignment horizontal="center" vertical="center"/>
    </xf>
    <xf numFmtId="4" fontId="1" fillId="25" borderId="22" xfId="0" applyNumberFormat="1" applyFont="1" applyFill="1" applyBorder="1" applyAlignment="1">
      <alignment horizontal="center" vertical="center"/>
    </xf>
    <xf numFmtId="0" fontId="24" fillId="25" borderId="40" xfId="0" applyNumberFormat="1" applyFont="1" applyFill="1" applyBorder="1" applyAlignment="1">
      <alignment horizontal="left" vertical="center" wrapText="1"/>
    </xf>
    <xf numFmtId="198" fontId="1" fillId="25" borderId="31" xfId="0" applyNumberFormat="1" applyFont="1" applyFill="1" applyBorder="1" applyAlignment="1">
      <alignment horizontal="center" vertical="center"/>
    </xf>
    <xf numFmtId="4" fontId="1" fillId="25" borderId="31" xfId="0" applyNumberFormat="1" applyFont="1" applyFill="1" applyBorder="1" applyAlignment="1">
      <alignment horizontal="center" vertical="center"/>
    </xf>
    <xf numFmtId="4" fontId="28" fillId="25" borderId="17" xfId="0" applyNumberFormat="1" applyFont="1" applyFill="1" applyBorder="1" applyAlignment="1">
      <alignment horizontal="center" vertical="center"/>
    </xf>
    <xf numFmtId="195" fontId="28" fillId="25" borderId="17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/>
    </xf>
    <xf numFmtId="195" fontId="54" fillId="25" borderId="13" xfId="0" applyNumberFormat="1" applyFont="1" applyFill="1" applyBorder="1" applyAlignment="1">
      <alignment horizontal="center" vertical="center"/>
    </xf>
    <xf numFmtId="4" fontId="54" fillId="25" borderId="13" xfId="0" applyNumberFormat="1" applyFont="1" applyFill="1" applyBorder="1" applyAlignment="1">
      <alignment horizontal="center" vertical="center"/>
    </xf>
    <xf numFmtId="0" fontId="24" fillId="25" borderId="20" xfId="0" applyFont="1" applyFill="1" applyBorder="1" applyAlignment="1">
      <alignment horizontal="left" vertical="center" wrapText="1"/>
    </xf>
    <xf numFmtId="195" fontId="26" fillId="25" borderId="13" xfId="0" applyNumberFormat="1" applyFont="1" applyFill="1" applyBorder="1" applyAlignment="1">
      <alignment horizontal="center" vertical="center"/>
    </xf>
    <xf numFmtId="4" fontId="26" fillId="25" borderId="13" xfId="0" applyNumberFormat="1" applyFont="1" applyFill="1" applyBorder="1" applyAlignment="1">
      <alignment horizontal="center" vertical="center"/>
    </xf>
    <xf numFmtId="4" fontId="24" fillId="25" borderId="22" xfId="0" applyNumberFormat="1" applyFont="1" applyFill="1" applyBorder="1" applyAlignment="1">
      <alignment horizontal="center" vertical="center"/>
    </xf>
    <xf numFmtId="49" fontId="1" fillId="25" borderId="22" xfId="0" applyNumberFormat="1" applyFont="1" applyFill="1" applyBorder="1" applyAlignment="1">
      <alignment horizontal="center" vertical="center"/>
    </xf>
    <xf numFmtId="198" fontId="24" fillId="25" borderId="22" xfId="0" applyNumberFormat="1" applyFont="1" applyFill="1" applyBorder="1" applyAlignment="1">
      <alignment horizontal="center" vertical="center"/>
    </xf>
    <xf numFmtId="0" fontId="1" fillId="25" borderId="24" xfId="0" applyFont="1" applyFill="1" applyBorder="1" applyAlignment="1">
      <alignment horizontal="left" vertical="center" wrapText="1"/>
    </xf>
    <xf numFmtId="0" fontId="30" fillId="25" borderId="14" xfId="0" applyNumberFormat="1" applyFont="1" applyFill="1" applyBorder="1" applyAlignment="1">
      <alignment horizontal="left" vertical="top" wrapText="1"/>
    </xf>
    <xf numFmtId="49" fontId="25" fillId="25" borderId="26" xfId="55" applyNumberFormat="1" applyFont="1" applyFill="1" applyBorder="1" applyAlignment="1">
      <alignment horizontal="center" vertical="center"/>
      <protection/>
    </xf>
    <xf numFmtId="49" fontId="38" fillId="25" borderId="51" xfId="55" applyNumberFormat="1" applyFont="1" applyFill="1" applyBorder="1" applyAlignment="1">
      <alignment horizontal="center" vertical="center"/>
      <protection/>
    </xf>
    <xf numFmtId="4" fontId="1" fillId="25" borderId="66" xfId="0" applyNumberFormat="1" applyFont="1" applyFill="1" applyBorder="1" applyAlignment="1">
      <alignment horizontal="center" vertical="center"/>
    </xf>
    <xf numFmtId="198" fontId="1" fillId="25" borderId="67" xfId="0" applyNumberFormat="1" applyFont="1" applyFill="1" applyBorder="1" applyAlignment="1">
      <alignment horizontal="center" vertical="center"/>
    </xf>
    <xf numFmtId="4" fontId="1" fillId="25" borderId="51" xfId="0" applyNumberFormat="1" applyFont="1" applyFill="1" applyBorder="1" applyAlignment="1">
      <alignment horizontal="center" vertical="center"/>
    </xf>
    <xf numFmtId="11" fontId="32" fillId="25" borderId="68" xfId="0" applyNumberFormat="1" applyFont="1" applyFill="1" applyBorder="1" applyAlignment="1">
      <alignment vertical="top" wrapText="1"/>
    </xf>
    <xf numFmtId="49" fontId="30" fillId="25" borderId="54" xfId="55" applyNumberFormat="1" applyFont="1" applyFill="1" applyBorder="1" applyAlignment="1">
      <alignment horizontal="center" vertical="center" wrapText="1"/>
      <protection/>
    </xf>
    <xf numFmtId="49" fontId="25" fillId="25" borderId="27" xfId="55" applyNumberFormat="1" applyFont="1" applyFill="1" applyBorder="1" applyAlignment="1">
      <alignment horizontal="center" vertical="center"/>
      <protection/>
    </xf>
    <xf numFmtId="4" fontId="1" fillId="25" borderId="57" xfId="0" applyNumberFormat="1" applyFont="1" applyFill="1" applyBorder="1" applyAlignment="1">
      <alignment horizontal="center" vertical="center"/>
    </xf>
    <xf numFmtId="198" fontId="1" fillId="25" borderId="0" xfId="0" applyNumberFormat="1" applyFont="1" applyFill="1" applyBorder="1" applyAlignment="1">
      <alignment horizontal="center" vertical="center"/>
    </xf>
    <xf numFmtId="4" fontId="1" fillId="25" borderId="27" xfId="0" applyNumberFormat="1" applyFont="1" applyFill="1" applyBorder="1" applyAlignment="1">
      <alignment horizontal="center" vertical="center"/>
    </xf>
    <xf numFmtId="0" fontId="30" fillId="25" borderId="69" xfId="0" applyNumberFormat="1" applyFont="1" applyFill="1" applyBorder="1" applyAlignment="1">
      <alignment horizontal="left" vertical="top" wrapText="1"/>
    </xf>
    <xf numFmtId="49" fontId="30" fillId="25" borderId="13" xfId="55" applyNumberFormat="1" applyFont="1" applyFill="1" applyBorder="1" applyAlignment="1">
      <alignment horizontal="center" vertical="center" wrapText="1"/>
      <protection/>
    </xf>
    <xf numFmtId="49" fontId="25" fillId="25" borderId="11" xfId="55" applyNumberFormat="1" applyFont="1" applyFill="1" applyBorder="1" applyAlignment="1">
      <alignment horizontal="center" vertical="center"/>
      <protection/>
    </xf>
    <xf numFmtId="4" fontId="1" fillId="25" borderId="70" xfId="0" applyNumberFormat="1" applyFont="1" applyFill="1" applyBorder="1" applyAlignment="1">
      <alignment horizontal="center" vertical="center"/>
    </xf>
    <xf numFmtId="198" fontId="1" fillId="25" borderId="71" xfId="0" applyNumberFormat="1" applyFont="1" applyFill="1" applyBorder="1" applyAlignment="1">
      <alignment horizontal="center" vertical="center"/>
    </xf>
    <xf numFmtId="4" fontId="1" fillId="25" borderId="11" xfId="0" applyNumberFormat="1" applyFont="1" applyFill="1" applyBorder="1" applyAlignment="1">
      <alignment horizontal="center" vertical="center"/>
    </xf>
    <xf numFmtId="0" fontId="30" fillId="25" borderId="68" xfId="0" applyFont="1" applyFill="1" applyBorder="1" applyAlignment="1">
      <alignment horizontal="left" vertical="center" wrapText="1"/>
    </xf>
    <xf numFmtId="11" fontId="30" fillId="25" borderId="69" xfId="0" applyNumberFormat="1" applyFont="1" applyFill="1" applyBorder="1" applyAlignment="1">
      <alignment vertical="top" wrapText="1"/>
    </xf>
    <xf numFmtId="49" fontId="30" fillId="25" borderId="21" xfId="55" applyNumberFormat="1" applyFont="1" applyFill="1" applyBorder="1" applyAlignment="1">
      <alignment horizontal="center" vertical="center" wrapText="1"/>
      <protection/>
    </xf>
    <xf numFmtId="49" fontId="25" fillId="25" borderId="19" xfId="55" applyNumberFormat="1" applyFont="1" applyFill="1" applyBorder="1" applyAlignment="1">
      <alignment horizontal="center" vertical="center"/>
      <protection/>
    </xf>
    <xf numFmtId="4" fontId="1" fillId="25" borderId="72" xfId="0" applyNumberFormat="1" applyFont="1" applyFill="1" applyBorder="1" applyAlignment="1">
      <alignment horizontal="center" vertical="center"/>
    </xf>
    <xf numFmtId="198" fontId="1" fillId="25" borderId="28" xfId="0" applyNumberFormat="1" applyFont="1" applyFill="1" applyBorder="1" applyAlignment="1">
      <alignment horizontal="center" vertical="center"/>
    </xf>
    <xf numFmtId="4" fontId="1" fillId="25" borderId="19" xfId="0" applyNumberFormat="1" applyFont="1" applyFill="1" applyBorder="1" applyAlignment="1">
      <alignment horizontal="center" vertical="center"/>
    </xf>
    <xf numFmtId="11" fontId="30" fillId="25" borderId="73" xfId="0" applyNumberFormat="1" applyFont="1" applyFill="1" applyBorder="1" applyAlignment="1">
      <alignment vertical="top" wrapText="1"/>
    </xf>
    <xf numFmtId="4" fontId="2" fillId="25" borderId="17" xfId="0" applyNumberFormat="1" applyFont="1" applyFill="1" applyBorder="1" applyAlignment="1">
      <alignment horizontal="center" vertical="center"/>
    </xf>
    <xf numFmtId="198" fontId="2" fillId="25" borderId="14" xfId="0" applyNumberFormat="1" applyFont="1" applyFill="1" applyBorder="1" applyAlignment="1">
      <alignment horizontal="center" vertical="center"/>
    </xf>
    <xf numFmtId="4" fontId="2" fillId="25" borderId="16" xfId="0" applyNumberFormat="1" applyFont="1" applyFill="1" applyBorder="1" applyAlignment="1">
      <alignment horizontal="center" vertical="center"/>
    </xf>
    <xf numFmtId="198" fontId="1" fillId="25" borderId="21" xfId="0" applyNumberFormat="1" applyFont="1" applyFill="1" applyBorder="1" applyAlignment="1">
      <alignment horizontal="center" vertical="center"/>
    </xf>
    <xf numFmtId="49" fontId="35" fillId="25" borderId="13" xfId="55" applyNumberFormat="1" applyFont="1" applyFill="1" applyBorder="1" applyAlignment="1">
      <alignment horizontal="center" vertical="center" wrapText="1"/>
      <protection/>
    </xf>
    <xf numFmtId="49" fontId="34" fillId="25" borderId="13" xfId="55" applyNumberFormat="1" applyFont="1" applyFill="1" applyBorder="1" applyAlignment="1">
      <alignment horizontal="center" vertical="center" wrapText="1"/>
      <protection/>
    </xf>
    <xf numFmtId="198" fontId="2" fillId="25" borderId="13" xfId="0" applyNumberFormat="1" applyFont="1" applyFill="1" applyBorder="1" applyAlignment="1">
      <alignment horizontal="center" vertical="center"/>
    </xf>
    <xf numFmtId="49" fontId="25" fillId="25" borderId="22" xfId="55" applyNumberFormat="1" applyFont="1" applyFill="1" applyBorder="1" applyAlignment="1">
      <alignment horizontal="center" vertical="center" wrapText="1"/>
      <protection/>
    </xf>
    <xf numFmtId="49" fontId="1" fillId="25" borderId="22" xfId="55" applyNumberFormat="1" applyFont="1" applyFill="1" applyBorder="1" applyAlignment="1">
      <alignment horizontal="center" vertical="center"/>
      <protection/>
    </xf>
    <xf numFmtId="49" fontId="32" fillId="25" borderId="74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/>
    </xf>
    <xf numFmtId="4" fontId="38" fillId="25" borderId="13" xfId="0" applyNumberFormat="1" applyFont="1" applyFill="1" applyBorder="1" applyAlignment="1">
      <alignment horizontal="center" vertical="center"/>
    </xf>
    <xf numFmtId="11" fontId="32" fillId="25" borderId="41" xfId="0" applyNumberFormat="1" applyFont="1" applyFill="1" applyBorder="1" applyAlignment="1">
      <alignment horizontal="left" vertical="center" wrapText="1"/>
    </xf>
    <xf numFmtId="11" fontId="32" fillId="25" borderId="20" xfId="0" applyNumberFormat="1" applyFont="1" applyFill="1" applyBorder="1" applyAlignment="1">
      <alignment horizontal="left" vertical="center" wrapText="1"/>
    </xf>
    <xf numFmtId="49" fontId="35" fillId="25" borderId="22" xfId="55" applyNumberFormat="1" applyFont="1" applyFill="1" applyBorder="1" applyAlignment="1">
      <alignment horizontal="center" vertical="center" wrapText="1"/>
      <protection/>
    </xf>
    <xf numFmtId="49" fontId="25" fillId="25" borderId="26" xfId="55" applyNumberFormat="1" applyFont="1" applyFill="1" applyBorder="1" applyAlignment="1">
      <alignment horizontal="center" vertical="center" wrapText="1"/>
      <protection/>
    </xf>
    <xf numFmtId="4" fontId="1" fillId="25" borderId="26" xfId="0" applyNumberFormat="1" applyFont="1" applyFill="1" applyBorder="1" applyAlignment="1">
      <alignment horizontal="center" vertical="center"/>
    </xf>
    <xf numFmtId="0" fontId="1" fillId="25" borderId="26" xfId="0" applyFont="1" applyFill="1" applyBorder="1" applyAlignment="1">
      <alignment horizontal="center" vertical="center"/>
    </xf>
    <xf numFmtId="49" fontId="25" fillId="25" borderId="21" xfId="55" applyNumberFormat="1" applyFont="1" applyFill="1" applyBorder="1" applyAlignment="1">
      <alignment horizontal="center" vertical="center" wrapText="1"/>
      <protection/>
    </xf>
    <xf numFmtId="0" fontId="1" fillId="25" borderId="21" xfId="0" applyFont="1" applyFill="1" applyBorder="1" applyAlignment="1">
      <alignment horizontal="center" vertical="center"/>
    </xf>
    <xf numFmtId="49" fontId="24" fillId="25" borderId="13" xfId="55" applyNumberFormat="1" applyFont="1" applyFill="1" applyBorder="1" applyAlignment="1">
      <alignment horizontal="center" vertical="center" wrapText="1"/>
      <protection/>
    </xf>
    <xf numFmtId="195" fontId="1" fillId="25" borderId="21" xfId="0" applyNumberFormat="1" applyFont="1" applyFill="1" applyBorder="1" applyAlignment="1">
      <alignment horizontal="center" vertical="center"/>
    </xf>
    <xf numFmtId="49" fontId="24" fillId="25" borderId="54" xfId="55" applyNumberFormat="1" applyFont="1" applyFill="1" applyBorder="1" applyAlignment="1">
      <alignment horizontal="center" vertical="center" wrapText="1"/>
      <protection/>
    </xf>
    <xf numFmtId="49" fontId="25" fillId="25" borderId="31" xfId="55" applyNumberFormat="1" applyFont="1" applyFill="1" applyBorder="1" applyAlignment="1">
      <alignment horizontal="center" vertical="center"/>
      <protection/>
    </xf>
    <xf numFmtId="195" fontId="2" fillId="25" borderId="56" xfId="0" applyNumberFormat="1" applyFont="1" applyFill="1" applyBorder="1" applyAlignment="1">
      <alignment horizontal="center" vertical="center"/>
    </xf>
    <xf numFmtId="0" fontId="30" fillId="25" borderId="14" xfId="0" applyNumberFormat="1" applyFont="1" applyFill="1" applyBorder="1" applyAlignment="1">
      <alignment horizontal="left" vertical="center"/>
    </xf>
    <xf numFmtId="195" fontId="25" fillId="25" borderId="17" xfId="0" applyNumberFormat="1" applyFont="1" applyFill="1" applyBorder="1" applyAlignment="1">
      <alignment horizontal="left" wrapText="1"/>
    </xf>
    <xf numFmtId="0" fontId="0" fillId="25" borderId="0" xfId="0" applyFont="1" applyFill="1" applyAlignment="1">
      <alignment vertical="top"/>
    </xf>
    <xf numFmtId="4" fontId="2" fillId="25" borderId="0" xfId="0" applyNumberFormat="1" applyFont="1" applyFill="1" applyAlignment="1">
      <alignment vertical="top"/>
    </xf>
    <xf numFmtId="0" fontId="1" fillId="25" borderId="0" xfId="0" applyFont="1" applyFill="1" applyAlignment="1">
      <alignment vertical="top"/>
    </xf>
    <xf numFmtId="4" fontId="1" fillId="25" borderId="0" xfId="0" applyNumberFormat="1" applyFont="1" applyFill="1" applyAlignment="1">
      <alignment vertical="top"/>
    </xf>
    <xf numFmtId="198" fontId="1" fillId="25" borderId="0" xfId="0" applyNumberFormat="1" applyFont="1" applyFill="1" applyAlignment="1">
      <alignment vertical="top"/>
    </xf>
    <xf numFmtId="0" fontId="24" fillId="25" borderId="20" xfId="0" applyFont="1" applyFill="1" applyBorder="1" applyAlignment="1">
      <alignment vertical="top" wrapText="1"/>
    </xf>
    <xf numFmtId="189" fontId="1" fillId="25" borderId="13" xfId="0" applyNumberFormat="1" applyFont="1" applyFill="1" applyBorder="1" applyAlignment="1">
      <alignment horizontal="center" vertical="center"/>
    </xf>
    <xf numFmtId="205" fontId="1" fillId="25" borderId="13" xfId="0" applyNumberFormat="1" applyFont="1" applyFill="1" applyBorder="1" applyAlignment="1">
      <alignment horizontal="center" vertical="center" wrapText="1"/>
    </xf>
    <xf numFmtId="205" fontId="1" fillId="0" borderId="41" xfId="0" applyNumberFormat="1" applyFont="1" applyFill="1" applyBorder="1" applyAlignment="1">
      <alignment vertical="top" wrapText="1"/>
    </xf>
    <xf numFmtId="205" fontId="1" fillId="0" borderId="0" xfId="0" applyNumberFormat="1" applyFont="1" applyBorder="1" applyAlignment="1">
      <alignment vertical="top" wrapText="1"/>
    </xf>
    <xf numFmtId="205" fontId="1" fillId="0" borderId="41" xfId="0" applyNumberFormat="1" applyFont="1" applyFill="1" applyBorder="1" applyAlignment="1">
      <alignment horizontal="center" vertical="top" wrapText="1"/>
    </xf>
    <xf numFmtId="205" fontId="1" fillId="0" borderId="20" xfId="0" applyNumberFormat="1" applyFont="1" applyBorder="1" applyAlignment="1">
      <alignment horizontal="center" vertical="center" wrapText="1"/>
    </xf>
    <xf numFmtId="205" fontId="1" fillId="0" borderId="41" xfId="0" applyNumberFormat="1" applyFont="1" applyBorder="1" applyAlignment="1">
      <alignment horizontal="center" vertical="center" wrapText="1"/>
    </xf>
    <xf numFmtId="205" fontId="2" fillId="0" borderId="13" xfId="0" applyNumberFormat="1" applyFont="1" applyFill="1" applyBorder="1" applyAlignment="1">
      <alignment horizontal="right" vertical="top" wrapText="1"/>
    </xf>
    <xf numFmtId="205" fontId="1" fillId="0" borderId="13" xfId="0" applyNumberFormat="1" applyFont="1" applyFill="1" applyBorder="1" applyAlignment="1">
      <alignment horizontal="center" vertical="top" wrapText="1"/>
    </xf>
    <xf numFmtId="0" fontId="1" fillId="0" borderId="35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9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vertical="top"/>
    </xf>
    <xf numFmtId="205" fontId="52" fillId="0" borderId="13" xfId="0" applyNumberFormat="1" applyFont="1" applyFill="1" applyBorder="1" applyAlignment="1">
      <alignment horizontal="center" vertical="center"/>
    </xf>
    <xf numFmtId="205" fontId="33" fillId="0" borderId="21" xfId="0" applyNumberFormat="1" applyFont="1" applyFill="1" applyBorder="1" applyAlignment="1">
      <alignment horizontal="center" vertical="center"/>
    </xf>
    <xf numFmtId="2" fontId="1" fillId="25" borderId="0" xfId="0" applyNumberFormat="1" applyFont="1" applyFill="1" applyAlignment="1">
      <alignment horizontal="center" vertical="center"/>
    </xf>
    <xf numFmtId="194" fontId="1" fillId="25" borderId="13" xfId="0" applyNumberFormat="1" applyFont="1" applyFill="1" applyBorder="1" applyAlignment="1">
      <alignment horizontal="center" vertical="center" wrapText="1"/>
    </xf>
    <xf numFmtId="205" fontId="1" fillId="25" borderId="22" xfId="0" applyNumberFormat="1" applyFont="1" applyFill="1" applyBorder="1" applyAlignment="1">
      <alignment horizontal="center" vertical="center" wrapText="1"/>
    </xf>
    <xf numFmtId="194" fontId="1" fillId="25" borderId="22" xfId="0" applyNumberFormat="1" applyFont="1" applyFill="1" applyBorder="1" applyAlignment="1">
      <alignment horizontal="center" vertical="center" wrapText="1"/>
    </xf>
    <xf numFmtId="194" fontId="1" fillId="25" borderId="33" xfId="0" applyNumberFormat="1" applyFont="1" applyFill="1" applyBorder="1" applyAlignment="1">
      <alignment horizontal="center" vertical="center" wrapText="1"/>
    </xf>
    <xf numFmtId="194" fontId="26" fillId="25" borderId="48" xfId="0" applyNumberFormat="1" applyFont="1" applyFill="1" applyBorder="1" applyAlignment="1">
      <alignment horizontal="center" vertical="center" wrapText="1"/>
    </xf>
    <xf numFmtId="194" fontId="2" fillId="25" borderId="48" xfId="0" applyNumberFormat="1" applyFont="1" applyFill="1" applyBorder="1" applyAlignment="1">
      <alignment horizontal="center" vertical="center"/>
    </xf>
    <xf numFmtId="205" fontId="1" fillId="25" borderId="22" xfId="0" applyNumberFormat="1" applyFont="1" applyFill="1" applyBorder="1" applyAlignment="1">
      <alignment horizontal="center" vertical="center"/>
    </xf>
    <xf numFmtId="205" fontId="1" fillId="25" borderId="13" xfId="0" applyNumberFormat="1" applyFont="1" applyFill="1" applyBorder="1" applyAlignment="1">
      <alignment horizontal="center" vertical="center"/>
    </xf>
    <xf numFmtId="205" fontId="30" fillId="25" borderId="21" xfId="0" applyNumberFormat="1" applyFont="1" applyFill="1" applyBorder="1" applyAlignment="1">
      <alignment horizontal="center" vertical="center"/>
    </xf>
    <xf numFmtId="205" fontId="24" fillId="25" borderId="26" xfId="0" applyNumberFormat="1" applyFont="1" applyFill="1" applyBorder="1" applyAlignment="1">
      <alignment horizontal="center" vertical="center" wrapText="1"/>
    </xf>
    <xf numFmtId="205" fontId="24" fillId="25" borderId="22" xfId="0" applyNumberFormat="1" applyFont="1" applyFill="1" applyBorder="1" applyAlignment="1">
      <alignment horizontal="center" vertical="center" wrapText="1"/>
    </xf>
    <xf numFmtId="205" fontId="24" fillId="25" borderId="21" xfId="0" applyNumberFormat="1" applyFont="1" applyFill="1" applyBorder="1" applyAlignment="1">
      <alignment horizontal="center" vertical="center" wrapText="1"/>
    </xf>
    <xf numFmtId="2" fontId="1" fillId="25" borderId="13" xfId="0" applyNumberFormat="1" applyFont="1" applyFill="1" applyBorder="1" applyAlignment="1">
      <alignment horizontal="center" vertical="center" wrapText="1"/>
    </xf>
    <xf numFmtId="205" fontId="1" fillId="25" borderId="13" xfId="0" applyNumberFormat="1" applyFont="1" applyFill="1" applyBorder="1" applyAlignment="1">
      <alignment vertical="top" wrapText="1"/>
    </xf>
    <xf numFmtId="205" fontId="30" fillId="25" borderId="13" xfId="0" applyNumberFormat="1" applyFont="1" applyFill="1" applyBorder="1" applyAlignment="1">
      <alignment horizontal="center" vertical="center"/>
    </xf>
    <xf numFmtId="205" fontId="30" fillId="25" borderId="22" xfId="0" applyNumberFormat="1" applyFont="1" applyFill="1" applyBorder="1" applyAlignment="1">
      <alignment horizontal="center" vertical="center"/>
    </xf>
    <xf numFmtId="205" fontId="1" fillId="25" borderId="31" xfId="0" applyNumberFormat="1" applyFont="1" applyFill="1" applyBorder="1" applyAlignment="1">
      <alignment horizontal="center" vertical="center"/>
    </xf>
    <xf numFmtId="194" fontId="24" fillId="25" borderId="13" xfId="0" applyNumberFormat="1" applyFont="1" applyFill="1" applyBorder="1" applyAlignment="1">
      <alignment horizontal="center" vertical="center" wrapText="1"/>
    </xf>
    <xf numFmtId="205" fontId="24" fillId="25" borderId="33" xfId="0" applyNumberFormat="1" applyFont="1" applyFill="1" applyBorder="1" applyAlignment="1">
      <alignment horizontal="center" vertical="center" wrapText="1"/>
    </xf>
    <xf numFmtId="194" fontId="2" fillId="25" borderId="16" xfId="0" applyNumberFormat="1" applyFont="1" applyFill="1" applyBorder="1" applyAlignment="1">
      <alignment horizontal="center" vertical="center" wrapText="1"/>
    </xf>
    <xf numFmtId="2" fontId="0" fillId="25" borderId="0" xfId="0" applyNumberFormat="1" applyFont="1" applyFill="1" applyAlignment="1">
      <alignment vertical="top" wrapText="1"/>
    </xf>
    <xf numFmtId="49" fontId="1" fillId="0" borderId="25" xfId="55" applyNumberFormat="1" applyFont="1" applyFill="1" applyBorder="1" applyAlignment="1">
      <alignment horizontal="center" vertical="center"/>
      <protection/>
    </xf>
    <xf numFmtId="49" fontId="1" fillId="0" borderId="31" xfId="55" applyNumberFormat="1" applyFont="1" applyFill="1" applyBorder="1" applyAlignment="1">
      <alignment horizontal="center" vertical="center" wrapText="1"/>
      <protection/>
    </xf>
    <xf numFmtId="0" fontId="1" fillId="0" borderId="58" xfId="0" applyFont="1" applyFill="1" applyBorder="1" applyAlignment="1">
      <alignment horizontal="left" vertical="center" wrapText="1"/>
    </xf>
    <xf numFmtId="205" fontId="2" fillId="0" borderId="2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49" fontId="25" fillId="25" borderId="54" xfId="0" applyNumberFormat="1" applyFont="1" applyFill="1" applyBorder="1" applyAlignment="1">
      <alignment horizontal="center" vertical="center"/>
    </xf>
    <xf numFmtId="195" fontId="1" fillId="25" borderId="54" xfId="0" applyNumberFormat="1" applyFont="1" applyFill="1" applyBorder="1" applyAlignment="1">
      <alignment horizontal="center" vertical="center"/>
    </xf>
    <xf numFmtId="198" fontId="1" fillId="25" borderId="54" xfId="0" applyNumberFormat="1" applyFont="1" applyFill="1" applyBorder="1" applyAlignment="1">
      <alignment horizontal="center" vertical="center"/>
    </xf>
    <xf numFmtId="4" fontId="1" fillId="25" borderId="54" xfId="0" applyNumberFormat="1" applyFont="1" applyFill="1" applyBorder="1" applyAlignment="1">
      <alignment horizontal="center" vertical="center"/>
    </xf>
    <xf numFmtId="0" fontId="24" fillId="25" borderId="20" xfId="0" applyNumberFormat="1" applyFont="1" applyFill="1" applyBorder="1" applyAlignment="1">
      <alignment horizontal="left" vertical="center" wrapText="1"/>
    </xf>
    <xf numFmtId="0" fontId="24" fillId="25" borderId="41" xfId="0" applyNumberFormat="1" applyFont="1" applyFill="1" applyBorder="1" applyAlignment="1">
      <alignment horizontal="left" vertical="center" wrapText="1"/>
    </xf>
    <xf numFmtId="49" fontId="25" fillId="25" borderId="21" xfId="0" applyNumberFormat="1" applyFont="1" applyFill="1" applyBorder="1" applyAlignment="1">
      <alignment horizontal="center" vertical="center"/>
    </xf>
    <xf numFmtId="0" fontId="30" fillId="25" borderId="17" xfId="0" applyNumberFormat="1" applyFont="1" applyFill="1" applyBorder="1" applyAlignment="1">
      <alignment horizontal="left" vertical="top" wrapText="1"/>
    </xf>
    <xf numFmtId="49" fontId="40" fillId="25" borderId="22" xfId="0" applyNumberFormat="1" applyFont="1" applyFill="1" applyBorder="1" applyAlignment="1">
      <alignment horizontal="center" vertical="center" shrinkToFit="1"/>
    </xf>
    <xf numFmtId="49" fontId="38" fillId="25" borderId="22" xfId="55" applyNumberFormat="1" applyFont="1" applyFill="1" applyBorder="1" applyAlignment="1">
      <alignment horizontal="center" vertical="center"/>
      <protection/>
    </xf>
    <xf numFmtId="4" fontId="25" fillId="25" borderId="22" xfId="0" applyNumberFormat="1" applyFont="1" applyFill="1" applyBorder="1" applyAlignment="1">
      <alignment horizontal="center" vertical="center"/>
    </xf>
    <xf numFmtId="195" fontId="25" fillId="25" borderId="22" xfId="0" applyNumberFormat="1" applyFont="1" applyFill="1" applyBorder="1" applyAlignment="1">
      <alignment horizontal="center" vertical="center"/>
    </xf>
    <xf numFmtId="11" fontId="32" fillId="25" borderId="24" xfId="0" applyNumberFormat="1" applyFont="1" applyFill="1" applyBorder="1" applyAlignment="1">
      <alignment vertical="top" wrapText="1"/>
    </xf>
    <xf numFmtId="0" fontId="0" fillId="0" borderId="25" xfId="0" applyFill="1" applyBorder="1" applyAlignment="1">
      <alignment vertical="top"/>
    </xf>
    <xf numFmtId="49" fontId="0" fillId="0" borderId="26" xfId="0" applyNumberFormat="1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1" fillId="0" borderId="26" xfId="0" applyFont="1" applyFill="1" applyBorder="1" applyAlignment="1">
      <alignment horizontal="center" vertical="center"/>
    </xf>
    <xf numFmtId="198" fontId="33" fillId="0" borderId="26" xfId="0" applyNumberFormat="1" applyFont="1" applyFill="1" applyBorder="1" applyAlignment="1">
      <alignment horizontal="center" vertical="center" wrapText="1"/>
    </xf>
    <xf numFmtId="198" fontId="33" fillId="0" borderId="5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75" xfId="0" applyFill="1" applyBorder="1" applyAlignment="1">
      <alignment vertical="top"/>
    </xf>
    <xf numFmtId="0" fontId="55" fillId="25" borderId="76" xfId="33" applyNumberFormat="1" applyFont="1" applyFill="1" applyBorder="1" applyProtection="1">
      <alignment vertical="top" wrapText="1"/>
      <protection/>
    </xf>
    <xf numFmtId="0" fontId="53" fillId="0" borderId="2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left" vertical="top" wrapText="1"/>
    </xf>
    <xf numFmtId="4" fontId="0" fillId="25" borderId="0" xfId="0" applyNumberFormat="1" applyFont="1" applyFill="1" applyBorder="1" applyAlignment="1">
      <alignment vertical="top"/>
    </xf>
    <xf numFmtId="49" fontId="1" fillId="25" borderId="33" xfId="0" applyNumberFormat="1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vertical="top"/>
    </xf>
    <xf numFmtId="4" fontId="0" fillId="25" borderId="31" xfId="0" applyNumberFormat="1" applyFont="1" applyFill="1" applyBorder="1" applyAlignment="1">
      <alignment vertical="top"/>
    </xf>
    <xf numFmtId="11" fontId="53" fillId="25" borderId="58" xfId="0" applyNumberFormat="1" applyFont="1" applyFill="1" applyBorder="1" applyAlignment="1">
      <alignment vertical="top" wrapText="1"/>
    </xf>
    <xf numFmtId="49" fontId="25" fillId="25" borderId="26" xfId="0" applyNumberFormat="1" applyFont="1" applyFill="1" applyBorder="1" applyAlignment="1">
      <alignment horizontal="center" vertical="center" shrinkToFit="1"/>
    </xf>
    <xf numFmtId="0" fontId="32" fillId="25" borderId="20" xfId="0" applyFont="1" applyFill="1" applyBorder="1" applyAlignment="1">
      <alignment horizontal="left" vertical="center" wrapText="1"/>
    </xf>
    <xf numFmtId="195" fontId="2" fillId="25" borderId="17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205" fontId="1" fillId="25" borderId="21" xfId="0" applyNumberFormat="1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top" wrapText="1"/>
    </xf>
    <xf numFmtId="0" fontId="38" fillId="25" borderId="17" xfId="0" applyFont="1" applyFill="1" applyBorder="1" applyAlignment="1">
      <alignment horizontal="center" vertical="top" wrapText="1"/>
    </xf>
    <xf numFmtId="0" fontId="41" fillId="25" borderId="17" xfId="0" applyFont="1" applyFill="1" applyBorder="1" applyAlignment="1">
      <alignment vertical="top" wrapText="1"/>
    </xf>
    <xf numFmtId="205" fontId="24" fillId="25" borderId="13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left" vertical="top" wrapText="1"/>
    </xf>
    <xf numFmtId="205" fontId="2" fillId="0" borderId="41" xfId="0" applyNumberFormat="1" applyFont="1" applyFill="1" applyBorder="1" applyAlignment="1">
      <alignment horizontal="right" vertical="top" wrapText="1"/>
    </xf>
    <xf numFmtId="205" fontId="1" fillId="0" borderId="41" xfId="0" applyNumberFormat="1" applyFont="1" applyFill="1" applyBorder="1" applyAlignment="1">
      <alignment horizontal="right" vertical="top" wrapText="1"/>
    </xf>
    <xf numFmtId="0" fontId="1" fillId="0" borderId="55" xfId="0" applyFont="1" applyFill="1" applyBorder="1" applyAlignment="1">
      <alignment horizontal="right" vertical="top" wrapText="1"/>
    </xf>
    <xf numFmtId="0" fontId="1" fillId="0" borderId="45" xfId="0" applyFont="1" applyFill="1" applyBorder="1" applyAlignment="1">
      <alignment horizontal="right" vertical="top" wrapText="1"/>
    </xf>
    <xf numFmtId="11" fontId="32" fillId="25" borderId="40" xfId="0" applyNumberFormat="1" applyFont="1" applyFill="1" applyBorder="1" applyAlignment="1">
      <alignment horizontal="left" vertical="top" wrapText="1"/>
    </xf>
    <xf numFmtId="0" fontId="32" fillId="25" borderId="2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205" fontId="56" fillId="0" borderId="13" xfId="0" applyNumberFormat="1" applyFont="1" applyFill="1" applyBorder="1" applyAlignment="1">
      <alignment horizontal="center" vertical="center"/>
    </xf>
    <xf numFmtId="198" fontId="56" fillId="0" borderId="13" xfId="0" applyNumberFormat="1" applyFont="1" applyFill="1" applyBorder="1" applyAlignment="1">
      <alignment horizontal="center" vertical="center"/>
    </xf>
    <xf numFmtId="49" fontId="1" fillId="0" borderId="13" xfId="55" applyNumberFormat="1" applyFont="1" applyFill="1" applyBorder="1" applyAlignment="1" applyProtection="1">
      <alignment horizontal="left" vertical="top" wrapText="1"/>
      <protection locked="0"/>
    </xf>
    <xf numFmtId="0" fontId="1" fillId="0" borderId="13" xfId="55" applyNumberFormat="1" applyFont="1" applyFill="1" applyBorder="1" applyAlignment="1" applyProtection="1">
      <alignment horizontal="left" vertical="top" wrapText="1"/>
      <protection locked="0"/>
    </xf>
    <xf numFmtId="0" fontId="55" fillId="0" borderId="76" xfId="33" applyNumberFormat="1" applyFont="1" applyBorder="1" applyProtection="1">
      <alignment vertical="top" wrapText="1"/>
      <protection/>
    </xf>
    <xf numFmtId="0" fontId="53" fillId="0" borderId="78" xfId="0" applyFont="1" applyFill="1" applyBorder="1" applyAlignment="1">
      <alignment horizontal="left" vertical="top" wrapText="1"/>
    </xf>
    <xf numFmtId="0" fontId="24" fillId="0" borderId="40" xfId="0" applyNumberFormat="1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 wrapText="1"/>
    </xf>
    <xf numFmtId="2" fontId="1" fillId="25" borderId="22" xfId="0" applyNumberFormat="1" applyFont="1" applyFill="1" applyBorder="1" applyAlignment="1">
      <alignment horizontal="center" vertical="center" wrapText="1"/>
    </xf>
    <xf numFmtId="189" fontId="24" fillId="0" borderId="13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24" borderId="22" xfId="0" applyNumberFormat="1" applyFont="1" applyFill="1" applyBorder="1" applyAlignment="1">
      <alignment horizontal="center" vertical="center" wrapText="1"/>
    </xf>
    <xf numFmtId="0" fontId="24" fillId="24" borderId="79" xfId="0" applyNumberFormat="1" applyFont="1" applyFill="1" applyBorder="1" applyAlignment="1">
      <alignment horizontal="center" vertical="center" wrapText="1"/>
    </xf>
    <xf numFmtId="195" fontId="1" fillId="25" borderId="22" xfId="0" applyNumberFormat="1" applyFont="1" applyFill="1" applyBorder="1" applyAlignment="1">
      <alignment horizontal="center" vertical="center"/>
    </xf>
    <xf numFmtId="0" fontId="36" fillId="25" borderId="24" xfId="0" applyFont="1" applyFill="1" applyBorder="1" applyAlignment="1">
      <alignment vertical="top" wrapText="1"/>
    </xf>
    <xf numFmtId="49" fontId="32" fillId="25" borderId="80" xfId="0" applyNumberFormat="1" applyFont="1" applyFill="1" applyBorder="1" applyAlignment="1">
      <alignment horizontal="center" vertical="center" shrinkToFit="1"/>
    </xf>
    <xf numFmtId="0" fontId="0" fillId="25" borderId="22" xfId="0" applyFont="1" applyFill="1" applyBorder="1" applyAlignment="1">
      <alignment vertical="top"/>
    </xf>
    <xf numFmtId="4" fontId="0" fillId="25" borderId="22" xfId="0" applyNumberFormat="1" applyFont="1" applyFill="1" applyBorder="1" applyAlignment="1">
      <alignment vertical="top"/>
    </xf>
    <xf numFmtId="49" fontId="1" fillId="25" borderId="26" xfId="0" applyNumberFormat="1" applyFont="1" applyFill="1" applyBorder="1" applyAlignment="1">
      <alignment horizontal="center" vertical="center"/>
    </xf>
    <xf numFmtId="198" fontId="1" fillId="25" borderId="26" xfId="0" applyNumberFormat="1" applyFont="1" applyFill="1" applyBorder="1" applyAlignment="1">
      <alignment horizontal="center" vertical="center"/>
    </xf>
    <xf numFmtId="49" fontId="25" fillId="25" borderId="22" xfId="0" applyNumberFormat="1" applyFont="1" applyFill="1" applyBorder="1" applyAlignment="1">
      <alignment horizontal="center" vertical="center" shrinkToFit="1"/>
    </xf>
    <xf numFmtId="189" fontId="1" fillId="25" borderId="22" xfId="0" applyNumberFormat="1" applyFont="1" applyFill="1" applyBorder="1" applyAlignment="1">
      <alignment horizontal="center" vertical="center"/>
    </xf>
    <xf numFmtId="49" fontId="32" fillId="25" borderId="81" xfId="0" applyNumberFormat="1" applyFont="1" applyFill="1" applyBorder="1" applyAlignment="1">
      <alignment horizontal="center" vertical="center" shrinkToFit="1"/>
    </xf>
    <xf numFmtId="49" fontId="1" fillId="25" borderId="54" xfId="0" applyNumberFormat="1" applyFont="1" applyFill="1" applyBorder="1" applyAlignment="1">
      <alignment horizontal="center" vertical="center" shrinkToFit="1"/>
    </xf>
    <xf numFmtId="49" fontId="35" fillId="25" borderId="54" xfId="55" applyNumberFormat="1" applyFont="1" applyFill="1" applyBorder="1" applyAlignment="1">
      <alignment horizontal="center" vertical="center" wrapText="1"/>
      <protection/>
    </xf>
    <xf numFmtId="0" fontId="30" fillId="25" borderId="14" xfId="0" applyNumberFormat="1" applyFont="1" applyFill="1" applyBorder="1" applyAlignment="1">
      <alignment horizontal="left" vertical="center" wrapText="1"/>
    </xf>
    <xf numFmtId="49" fontId="32" fillId="25" borderId="22" xfId="0" applyNumberFormat="1" applyFont="1" applyFill="1" applyBorder="1" applyAlignment="1">
      <alignment horizontal="center" vertical="center" shrinkToFit="1"/>
    </xf>
    <xf numFmtId="0" fontId="1" fillId="25" borderId="22" xfId="0" applyFont="1" applyFill="1" applyBorder="1" applyAlignment="1">
      <alignment horizontal="center" vertical="center"/>
    </xf>
    <xf numFmtId="49" fontId="25" fillId="25" borderId="13" xfId="55" applyNumberFormat="1" applyFont="1" applyFill="1" applyBorder="1" applyAlignment="1">
      <alignment horizontal="center" vertical="center" wrapText="1"/>
      <protection/>
    </xf>
    <xf numFmtId="0" fontId="1" fillId="25" borderId="13" xfId="0" applyFont="1" applyFill="1" applyBorder="1" applyAlignment="1">
      <alignment horizontal="center" vertical="center"/>
    </xf>
    <xf numFmtId="0" fontId="41" fillId="0" borderId="22" xfId="0" applyNumberFormat="1" applyFont="1" applyFill="1" applyBorder="1" applyAlignment="1">
      <alignment horizontal="center" vertical="center" wrapText="1"/>
    </xf>
    <xf numFmtId="0" fontId="25" fillId="25" borderId="22" xfId="0" applyFont="1" applyFill="1" applyBorder="1" applyAlignment="1">
      <alignment vertical="top"/>
    </xf>
    <xf numFmtId="0" fontId="1" fillId="25" borderId="24" xfId="0" applyFont="1" applyFill="1" applyBorder="1" applyAlignment="1">
      <alignment vertical="center" wrapText="1"/>
    </xf>
    <xf numFmtId="49" fontId="34" fillId="25" borderId="13" xfId="0" applyNumberFormat="1" applyFont="1" applyFill="1" applyBorder="1" applyAlignment="1">
      <alignment horizontal="center" vertical="center" wrapText="1"/>
    </xf>
    <xf numFmtId="0" fontId="55" fillId="25" borderId="82" xfId="33" applyNumberFormat="1" applyFont="1" applyFill="1" applyBorder="1" applyProtection="1">
      <alignment vertical="top" wrapText="1"/>
      <protection/>
    </xf>
    <xf numFmtId="0" fontId="24" fillId="25" borderId="83" xfId="0" applyNumberFormat="1" applyFont="1" applyFill="1" applyBorder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left" vertical="center" wrapText="1"/>
    </xf>
    <xf numFmtId="49" fontId="24" fillId="25" borderId="13" xfId="0" applyNumberFormat="1" applyFont="1" applyFill="1" applyBorder="1" applyAlignment="1">
      <alignment horizontal="center" vertical="center"/>
    </xf>
    <xf numFmtId="205" fontId="33" fillId="0" borderId="1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top"/>
    </xf>
    <xf numFmtId="194" fontId="1" fillId="0" borderId="13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 wrapText="1"/>
    </xf>
    <xf numFmtId="0" fontId="55" fillId="25" borderId="1" xfId="33" applyFont="1" applyFill="1">
      <alignment vertical="top" wrapText="1"/>
      <protection/>
    </xf>
    <xf numFmtId="1" fontId="55" fillId="25" borderId="1" xfId="34" applyFont="1" applyFill="1" applyAlignment="1">
      <alignment horizontal="center" vertical="center" shrinkToFit="1"/>
      <protection/>
    </xf>
    <xf numFmtId="49" fontId="55" fillId="25" borderId="1" xfId="34" applyNumberFormat="1" applyFont="1" applyFill="1" applyAlignment="1">
      <alignment horizontal="center" vertical="center" shrinkToFit="1"/>
      <protection/>
    </xf>
    <xf numFmtId="0" fontId="25" fillId="0" borderId="20" xfId="0" applyNumberFormat="1" applyFont="1" applyFill="1" applyBorder="1" applyAlignment="1">
      <alignment horizontal="left" vertical="center" wrapText="1"/>
    </xf>
    <xf numFmtId="11" fontId="32" fillId="25" borderId="24" xfId="0" applyNumberFormat="1" applyFont="1" applyFill="1" applyBorder="1" applyAlignment="1">
      <alignment horizontal="left" vertical="top" wrapText="1"/>
    </xf>
    <xf numFmtId="0" fontId="24" fillId="25" borderId="20" xfId="0" applyNumberFormat="1" applyFont="1" applyFill="1" applyBorder="1" applyAlignment="1">
      <alignment horizontal="left" vertical="center" wrapText="1"/>
    </xf>
    <xf numFmtId="0" fontId="1" fillId="26" borderId="24" xfId="0" applyFont="1" applyFill="1" applyBorder="1" applyAlignment="1">
      <alignment horizontal="left" vertical="center" wrapText="1"/>
    </xf>
    <xf numFmtId="2" fontId="1" fillId="25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3" xfId="0" applyFont="1" applyFill="1" applyBorder="1" applyAlignment="1">
      <alignment horizontal="right" vertical="top" wrapText="1"/>
    </xf>
    <xf numFmtId="2" fontId="52" fillId="25" borderId="84" xfId="0" applyNumberFormat="1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52" fillId="0" borderId="6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top" wrapText="1"/>
    </xf>
    <xf numFmtId="0" fontId="52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vertical="top" wrapText="1"/>
    </xf>
    <xf numFmtId="0" fontId="2" fillId="0" borderId="70" xfId="0" applyFont="1" applyFill="1" applyBorder="1" applyAlignment="1">
      <alignment horizontal="center" vertical="top" wrapText="1"/>
    </xf>
    <xf numFmtId="0" fontId="1" fillId="0" borderId="7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72" xfId="0" applyFont="1" applyFill="1" applyBorder="1" applyAlignment="1">
      <alignment horizontal="center" vertical="top" wrapText="1"/>
    </xf>
    <xf numFmtId="2" fontId="2" fillId="27" borderId="84" xfId="0" applyNumberFormat="1" applyFont="1" applyFill="1" applyBorder="1" applyAlignment="1">
      <alignment vertical="top" wrapText="1"/>
    </xf>
    <xf numFmtId="0" fontId="2" fillId="27" borderId="48" xfId="0" applyFont="1" applyFill="1" applyBorder="1" applyAlignment="1">
      <alignment vertical="top" wrapText="1"/>
    </xf>
    <xf numFmtId="0" fontId="2" fillId="27" borderId="60" xfId="0" applyFont="1" applyFill="1" applyBorder="1" applyAlignment="1">
      <alignment vertical="top" wrapText="1"/>
    </xf>
    <xf numFmtId="0" fontId="2" fillId="27" borderId="17" xfId="0" applyFont="1" applyFill="1" applyBorder="1" applyAlignment="1">
      <alignment horizontal="center" vertical="top" wrapText="1"/>
    </xf>
    <xf numFmtId="2" fontId="2" fillId="28" borderId="84" xfId="0" applyNumberFormat="1" applyFont="1" applyFill="1" applyBorder="1" applyAlignment="1">
      <alignment horizontal="center" vertical="center" wrapText="1"/>
    </xf>
    <xf numFmtId="0" fontId="2" fillId="28" borderId="48" xfId="0" applyFont="1" applyFill="1" applyBorder="1" applyAlignment="1">
      <alignment horizontal="center" vertical="center" wrapText="1"/>
    </xf>
    <xf numFmtId="0" fontId="2" fillId="28" borderId="60" xfId="0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vertical="top" wrapText="1"/>
    </xf>
    <xf numFmtId="49" fontId="24" fillId="25" borderId="21" xfId="0" applyNumberFormat="1" applyFont="1" applyFill="1" applyBorder="1" applyAlignment="1">
      <alignment horizontal="center" vertical="center" shrinkToFit="1"/>
    </xf>
    <xf numFmtId="49" fontId="25" fillId="25" borderId="21" xfId="0" applyNumberFormat="1" applyFont="1" applyFill="1" applyBorder="1" applyAlignment="1">
      <alignment horizontal="center" vertical="center" shrinkToFit="1"/>
    </xf>
    <xf numFmtId="198" fontId="1" fillId="25" borderId="19" xfId="0" applyNumberFormat="1" applyFont="1" applyFill="1" applyBorder="1" applyAlignment="1">
      <alignment horizontal="center" vertical="center"/>
    </xf>
    <xf numFmtId="49" fontId="38" fillId="25" borderId="22" xfId="0" applyNumberFormat="1" applyFont="1" applyFill="1" applyBorder="1" applyAlignment="1">
      <alignment horizontal="center" vertical="center" wrapText="1"/>
    </xf>
    <xf numFmtId="195" fontId="2" fillId="25" borderId="22" xfId="0" applyNumberFormat="1" applyFont="1" applyFill="1" applyBorder="1" applyAlignment="1">
      <alignment horizontal="center" vertical="center"/>
    </xf>
    <xf numFmtId="4" fontId="2" fillId="25" borderId="22" xfId="0" applyNumberFormat="1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vertical="top" wrapText="1"/>
    </xf>
    <xf numFmtId="49" fontId="35" fillId="25" borderId="26" xfId="55" applyNumberFormat="1" applyFont="1" applyFill="1" applyBorder="1" applyAlignment="1">
      <alignment horizontal="center" vertical="center"/>
      <protection/>
    </xf>
    <xf numFmtId="195" fontId="1" fillId="25" borderId="26" xfId="0" applyNumberFormat="1" applyFont="1" applyFill="1" applyBorder="1" applyAlignment="1">
      <alignment horizontal="center" vertical="center"/>
    </xf>
    <xf numFmtId="198" fontId="24" fillId="25" borderId="26" xfId="0" applyNumberFormat="1" applyFont="1" applyFill="1" applyBorder="1" applyAlignment="1">
      <alignment horizontal="center" vertical="center"/>
    </xf>
    <xf numFmtId="4" fontId="24" fillId="25" borderId="26" xfId="0" applyNumberFormat="1" applyFont="1" applyFill="1" applyBorder="1" applyAlignment="1">
      <alignment horizontal="center" vertical="center"/>
    </xf>
    <xf numFmtId="0" fontId="36" fillId="25" borderId="59" xfId="0" applyFont="1" applyFill="1" applyBorder="1" applyAlignment="1">
      <alignment vertical="top" wrapText="1"/>
    </xf>
    <xf numFmtId="49" fontId="1" fillId="25" borderId="31" xfId="0" applyNumberFormat="1" applyFont="1" applyFill="1" applyBorder="1" applyAlignment="1">
      <alignment horizontal="center" vertical="center"/>
    </xf>
    <xf numFmtId="49" fontId="38" fillId="25" borderId="31" xfId="0" applyNumberFormat="1" applyFont="1" applyFill="1" applyBorder="1" applyAlignment="1">
      <alignment horizontal="center" vertical="center" wrapText="1"/>
    </xf>
    <xf numFmtId="195" fontId="2" fillId="25" borderId="31" xfId="0" applyNumberFormat="1" applyFont="1" applyFill="1" applyBorder="1" applyAlignment="1">
      <alignment horizontal="center" vertical="center"/>
    </xf>
    <xf numFmtId="4" fontId="2" fillId="25" borderId="31" xfId="0" applyNumberFormat="1" applyFont="1" applyFill="1" applyBorder="1" applyAlignment="1">
      <alignment horizontal="center" vertical="center"/>
    </xf>
    <xf numFmtId="0" fontId="36" fillId="25" borderId="50" xfId="0" applyFont="1" applyFill="1" applyBorder="1" applyAlignment="1">
      <alignment vertical="top" wrapText="1"/>
    </xf>
    <xf numFmtId="2" fontId="2" fillId="27" borderId="13" xfId="0" applyNumberFormat="1" applyFont="1" applyFill="1" applyBorder="1" applyAlignment="1">
      <alignment horizontal="right" vertical="top" wrapText="1"/>
    </xf>
    <xf numFmtId="2" fontId="2" fillId="27" borderId="21" xfId="0" applyNumberFormat="1" applyFont="1" applyFill="1" applyBorder="1" applyAlignment="1">
      <alignment horizontal="right" vertical="top" wrapText="1"/>
    </xf>
    <xf numFmtId="49" fontId="30" fillId="27" borderId="13" xfId="55" applyNumberFormat="1" applyFont="1" applyFill="1" applyBorder="1" applyAlignment="1">
      <alignment horizontal="center" vertical="center"/>
      <protection/>
    </xf>
    <xf numFmtId="49" fontId="1" fillId="0" borderId="13" xfId="0" applyNumberFormat="1" applyFont="1" applyFill="1" applyBorder="1" applyAlignment="1">
      <alignment horizontal="center" vertical="center" shrinkToFit="1"/>
    </xf>
    <xf numFmtId="49" fontId="35" fillId="0" borderId="13" xfId="55" applyNumberFormat="1" applyFont="1" applyFill="1" applyBorder="1" applyAlignment="1">
      <alignment horizontal="center" vertical="center" wrapText="1"/>
      <protection/>
    </xf>
    <xf numFmtId="11" fontId="32" fillId="0" borderId="20" xfId="0" applyNumberFormat="1" applyFont="1" applyBorder="1" applyAlignment="1">
      <alignment horizontal="left" vertical="center" wrapText="1"/>
    </xf>
    <xf numFmtId="0" fontId="1" fillId="26" borderId="20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vertical="top" wrapText="1"/>
    </xf>
    <xf numFmtId="0" fontId="1" fillId="0" borderId="66" xfId="0" applyFont="1" applyFill="1" applyBorder="1" applyAlignment="1">
      <alignment vertical="top" wrapText="1"/>
    </xf>
    <xf numFmtId="0" fontId="1" fillId="0" borderId="85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2" fontId="1" fillId="27" borderId="66" xfId="0" applyNumberFormat="1" applyFont="1" applyFill="1" applyBorder="1" applyAlignment="1">
      <alignment vertical="top" wrapText="1"/>
    </xf>
    <xf numFmtId="2" fontId="1" fillId="27" borderId="70" xfId="0" applyNumberFormat="1" applyFont="1" applyFill="1" applyBorder="1" applyAlignment="1">
      <alignment vertical="top" wrapText="1"/>
    </xf>
    <xf numFmtId="2" fontId="1" fillId="27" borderId="72" xfId="0" applyNumberFormat="1" applyFont="1" applyFill="1" applyBorder="1" applyAlignment="1">
      <alignment vertical="top" wrapText="1"/>
    </xf>
    <xf numFmtId="198" fontId="26" fillId="25" borderId="17" xfId="0" applyNumberFormat="1" applyFont="1" applyFill="1" applyBorder="1" applyAlignment="1">
      <alignment horizontal="center" vertical="center"/>
    </xf>
    <xf numFmtId="194" fontId="1" fillId="25" borderId="26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/>
    </xf>
    <xf numFmtId="194" fontId="1" fillId="25" borderId="33" xfId="0" applyNumberFormat="1" applyFont="1" applyFill="1" applyBorder="1" applyAlignment="1">
      <alignment horizontal="center" vertical="center"/>
    </xf>
    <xf numFmtId="194" fontId="28" fillId="25" borderId="17" xfId="0" applyNumberFormat="1" applyFont="1" applyFill="1" applyBorder="1" applyAlignment="1">
      <alignment horizontal="center" vertical="center" wrapText="1"/>
    </xf>
    <xf numFmtId="194" fontId="26" fillId="25" borderId="17" xfId="0" applyNumberFormat="1" applyFont="1" applyFill="1" applyBorder="1" applyAlignment="1">
      <alignment horizontal="center" vertical="top" wrapText="1"/>
    </xf>
    <xf numFmtId="194" fontId="26" fillId="25" borderId="17" xfId="0" applyNumberFormat="1" applyFont="1" applyFill="1" applyBorder="1" applyAlignment="1">
      <alignment horizontal="center" vertical="center" wrapText="1"/>
    </xf>
    <xf numFmtId="0" fontId="24" fillId="25" borderId="41" xfId="0" applyFont="1" applyFill="1" applyBorder="1" applyAlignment="1">
      <alignment vertical="top" wrapText="1"/>
    </xf>
    <xf numFmtId="194" fontId="1" fillId="25" borderId="13" xfId="0" applyNumberFormat="1" applyFont="1" applyFill="1" applyBorder="1" applyAlignment="1">
      <alignment horizontal="center" vertical="center"/>
    </xf>
    <xf numFmtId="198" fontId="33" fillId="0" borderId="43" xfId="0" applyNumberFormat="1" applyFont="1" applyFill="1" applyBorder="1" applyAlignment="1">
      <alignment horizontal="center" vertical="center" wrapText="1"/>
    </xf>
    <xf numFmtId="198" fontId="33" fillId="0" borderId="82" xfId="0" applyNumberFormat="1" applyFont="1" applyFill="1" applyBorder="1" applyAlignment="1">
      <alignment horizontal="center" vertical="center" wrapText="1"/>
    </xf>
    <xf numFmtId="197" fontId="33" fillId="0" borderId="82" xfId="0" applyNumberFormat="1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vertical="top"/>
    </xf>
    <xf numFmtId="198" fontId="33" fillId="0" borderId="82" xfId="0" applyNumberFormat="1" applyFont="1" applyFill="1" applyBorder="1" applyAlignment="1">
      <alignment horizontal="center" vertical="center"/>
    </xf>
    <xf numFmtId="195" fontId="32" fillId="0" borderId="0" xfId="0" applyNumberFormat="1" applyFont="1" applyFill="1" applyBorder="1" applyAlignment="1">
      <alignment horizontal="center" vertical="center"/>
    </xf>
    <xf numFmtId="195" fontId="33" fillId="0" borderId="68" xfId="0" applyNumberFormat="1" applyFont="1" applyFill="1" applyBorder="1" applyAlignment="1">
      <alignment horizontal="center" vertical="center"/>
    </xf>
    <xf numFmtId="195" fontId="32" fillId="0" borderId="68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45" xfId="0" applyFill="1" applyBorder="1" applyAlignment="1">
      <alignment vertical="top"/>
    </xf>
    <xf numFmtId="198" fontId="33" fillId="0" borderId="4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51" fillId="0" borderId="1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205" fontId="1" fillId="0" borderId="13" xfId="0" applyNumberFormat="1" applyFont="1" applyBorder="1" applyAlignment="1">
      <alignment horizontal="center" vertical="center"/>
    </xf>
    <xf numFmtId="195" fontId="0" fillId="0" borderId="13" xfId="0" applyNumberFormat="1" applyBorder="1" applyAlignment="1">
      <alignment horizontal="center" vertical="center" wrapText="1"/>
    </xf>
    <xf numFmtId="204" fontId="2" fillId="0" borderId="13" xfId="0" applyNumberFormat="1" applyFont="1" applyFill="1" applyBorder="1" applyAlignment="1">
      <alignment horizontal="center" vertical="center"/>
    </xf>
    <xf numFmtId="198" fontId="2" fillId="0" borderId="21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top" wrapText="1"/>
    </xf>
    <xf numFmtId="205" fontId="1" fillId="0" borderId="5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194" fontId="2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05" fontId="52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195" fontId="2" fillId="0" borderId="21" xfId="0" applyNumberFormat="1" applyFont="1" applyFill="1" applyBorder="1" applyAlignment="1">
      <alignment horizontal="center" vertical="center"/>
    </xf>
    <xf numFmtId="195" fontId="2" fillId="0" borderId="19" xfId="0" applyNumberFormat="1" applyFont="1" applyFill="1" applyBorder="1" applyAlignment="1">
      <alignment horizontal="center" vertical="center"/>
    </xf>
    <xf numFmtId="195" fontId="2" fillId="0" borderId="41" xfId="0" applyNumberFormat="1" applyFont="1" applyFill="1" applyBorder="1" applyAlignment="1">
      <alignment horizontal="center" vertical="center"/>
    </xf>
    <xf numFmtId="195" fontId="2" fillId="0" borderId="73" xfId="0" applyNumberFormat="1" applyFont="1" applyFill="1" applyBorder="1" applyAlignment="1">
      <alignment horizontal="center" vertical="center"/>
    </xf>
    <xf numFmtId="205" fontId="0" fillId="0" borderId="13" xfId="0" applyNumberFormat="1" applyFont="1" applyFill="1" applyBorder="1" applyAlignment="1">
      <alignment horizontal="center" vertical="center"/>
    </xf>
    <xf numFmtId="205" fontId="33" fillId="0" borderId="54" xfId="0" applyNumberFormat="1" applyFont="1" applyFill="1" applyBorder="1" applyAlignment="1">
      <alignment horizontal="center" vertical="center"/>
    </xf>
    <xf numFmtId="205" fontId="33" fillId="0" borderId="40" xfId="0" applyNumberFormat="1" applyFont="1" applyFill="1" applyBorder="1" applyAlignment="1">
      <alignment horizontal="center" vertical="center"/>
    </xf>
    <xf numFmtId="205" fontId="33" fillId="0" borderId="82" xfId="0" applyNumberFormat="1" applyFont="1" applyFill="1" applyBorder="1" applyAlignment="1">
      <alignment horizontal="center" vertical="center"/>
    </xf>
    <xf numFmtId="0" fontId="24" fillId="25" borderId="83" xfId="0" applyNumberFormat="1" applyFont="1" applyFill="1" applyBorder="1" applyAlignment="1">
      <alignment horizontal="left" vertical="center" wrapText="1"/>
    </xf>
    <xf numFmtId="0" fontId="24" fillId="25" borderId="24" xfId="0" applyNumberFormat="1" applyFont="1" applyFill="1" applyBorder="1" applyAlignment="1">
      <alignment horizontal="left" vertical="center" wrapText="1"/>
    </xf>
    <xf numFmtId="2" fontId="2" fillId="28" borderId="15" xfId="0" applyNumberFormat="1" applyFont="1" applyFill="1" applyBorder="1" applyAlignment="1">
      <alignment horizontal="center" vertical="top" wrapText="1"/>
    </xf>
    <xf numFmtId="0" fontId="2" fillId="28" borderId="86" xfId="0" applyFont="1" applyFill="1" applyBorder="1" applyAlignment="1">
      <alignment horizontal="center" vertical="top" wrapText="1"/>
    </xf>
    <xf numFmtId="2" fontId="2" fillId="27" borderId="17" xfId="0" applyNumberFormat="1" applyFont="1" applyFill="1" applyBorder="1" applyAlignment="1">
      <alignment vertical="top" wrapText="1"/>
    </xf>
    <xf numFmtId="0" fontId="2" fillId="27" borderId="87" xfId="0" applyFont="1" applyFill="1" applyBorder="1" applyAlignment="1">
      <alignment vertical="top" wrapText="1"/>
    </xf>
    <xf numFmtId="0" fontId="2" fillId="27" borderId="17" xfId="0" applyFont="1" applyFill="1" applyBorder="1" applyAlignment="1">
      <alignment vertical="top" wrapText="1"/>
    </xf>
    <xf numFmtId="0" fontId="2" fillId="28" borderId="52" xfId="0" applyFont="1" applyFill="1" applyBorder="1" applyAlignment="1">
      <alignment horizontal="center" vertical="top" wrapText="1"/>
    </xf>
    <xf numFmtId="0" fontId="2" fillId="28" borderId="17" xfId="0" applyFont="1" applyFill="1" applyBorder="1" applyAlignment="1">
      <alignment horizontal="center" vertical="top" wrapText="1"/>
    </xf>
    <xf numFmtId="0" fontId="24" fillId="24" borderId="70" xfId="0" applyNumberFormat="1" applyFont="1" applyFill="1" applyBorder="1" applyAlignment="1">
      <alignment horizontal="left" vertical="center" wrapText="1"/>
    </xf>
    <xf numFmtId="0" fontId="1" fillId="0" borderId="79" xfId="0" applyFont="1" applyFill="1" applyBorder="1" applyAlignment="1">
      <alignment vertical="top" wrapText="1"/>
    </xf>
    <xf numFmtId="49" fontId="55" fillId="25" borderId="88" xfId="34" applyNumberFormat="1" applyFont="1" applyFill="1" applyBorder="1" applyAlignment="1">
      <alignment horizontal="center" vertical="center" shrinkToFit="1"/>
      <protection/>
    </xf>
    <xf numFmtId="195" fontId="26" fillId="25" borderId="17" xfId="0" applyNumberFormat="1" applyFont="1" applyFill="1" applyBorder="1" applyAlignment="1">
      <alignment horizontal="center" vertical="center"/>
    </xf>
    <xf numFmtId="194" fontId="2" fillId="0" borderId="21" xfId="0" applyNumberFormat="1" applyFont="1" applyFill="1" applyBorder="1" applyAlignment="1">
      <alignment horizontal="center" vertical="center"/>
    </xf>
    <xf numFmtId="197" fontId="1" fillId="0" borderId="21" xfId="0" applyNumberFormat="1" applyFont="1" applyFill="1" applyBorder="1" applyAlignment="1">
      <alignment horizontal="center" vertical="center"/>
    </xf>
    <xf numFmtId="195" fontId="1" fillId="0" borderId="21" xfId="0" applyNumberFormat="1" applyFont="1" applyFill="1" applyBorder="1" applyAlignment="1">
      <alignment horizontal="center" vertical="center"/>
    </xf>
    <xf numFmtId="194" fontId="2" fillId="0" borderId="17" xfId="0" applyNumberFormat="1" applyFont="1" applyFill="1" applyBorder="1" applyAlignment="1">
      <alignment horizontal="center" vertical="center"/>
    </xf>
    <xf numFmtId="49" fontId="38" fillId="25" borderId="38" xfId="0" applyNumberFormat="1" applyFont="1" applyFill="1" applyBorder="1" applyAlignment="1">
      <alignment horizontal="center" vertical="top" wrapText="1"/>
    </xf>
    <xf numFmtId="49" fontId="24" fillId="25" borderId="89" xfId="0" applyNumberFormat="1" applyFont="1" applyFill="1" applyBorder="1" applyAlignment="1">
      <alignment horizontal="center" vertical="center"/>
    </xf>
    <xf numFmtId="49" fontId="24" fillId="25" borderId="64" xfId="0" applyNumberFormat="1" applyFont="1" applyFill="1" applyBorder="1" applyAlignment="1">
      <alignment horizontal="center" vertical="center"/>
    </xf>
    <xf numFmtId="49" fontId="24" fillId="25" borderId="18" xfId="0" applyNumberFormat="1" applyFont="1" applyFill="1" applyBorder="1" applyAlignment="1">
      <alignment horizontal="center" vertical="center"/>
    </xf>
    <xf numFmtId="49" fontId="24" fillId="25" borderId="45" xfId="0" applyNumberFormat="1" applyFont="1" applyFill="1" applyBorder="1" applyAlignment="1">
      <alignment horizontal="center" vertical="center"/>
    </xf>
    <xf numFmtId="49" fontId="24" fillId="25" borderId="21" xfId="0" applyNumberFormat="1" applyFont="1" applyFill="1" applyBorder="1" applyAlignment="1">
      <alignment horizontal="center" vertical="center"/>
    </xf>
    <xf numFmtId="49" fontId="24" fillId="25" borderId="25" xfId="55" applyNumberFormat="1" applyFont="1" applyFill="1" applyBorder="1" applyAlignment="1">
      <alignment horizontal="center" vertical="center"/>
      <protection/>
    </xf>
    <xf numFmtId="49" fontId="24" fillId="25" borderId="26" xfId="55" applyNumberFormat="1" applyFont="1" applyFill="1" applyBorder="1" applyAlignment="1">
      <alignment horizontal="center" vertical="center"/>
      <protection/>
    </xf>
    <xf numFmtId="49" fontId="24" fillId="25" borderId="26" xfId="0" applyNumberFormat="1" applyFont="1" applyFill="1" applyBorder="1" applyAlignment="1">
      <alignment horizontal="center" vertical="center" shrinkToFit="1"/>
    </xf>
    <xf numFmtId="49" fontId="24" fillId="25" borderId="18" xfId="55" applyNumberFormat="1" applyFont="1" applyFill="1" applyBorder="1" applyAlignment="1">
      <alignment horizontal="center" vertical="center"/>
      <protection/>
    </xf>
    <xf numFmtId="49" fontId="24" fillId="25" borderId="13" xfId="55" applyNumberFormat="1" applyFont="1" applyFill="1" applyBorder="1" applyAlignment="1">
      <alignment horizontal="center" vertical="center"/>
      <protection/>
    </xf>
    <xf numFmtId="1" fontId="55" fillId="25" borderId="1" xfId="34" applyNumberFormat="1" applyFont="1" applyFill="1" applyBorder="1" applyAlignment="1" applyProtection="1">
      <alignment horizontal="center" vertical="center" shrinkToFit="1"/>
      <protection/>
    </xf>
    <xf numFmtId="1" fontId="24" fillId="25" borderId="13" xfId="0" applyNumberFormat="1" applyFont="1" applyFill="1" applyBorder="1" applyAlignment="1">
      <alignment horizontal="center" vertical="center"/>
    </xf>
    <xf numFmtId="49" fontId="1" fillId="25" borderId="18" xfId="55" applyNumberFormat="1" applyFont="1" applyFill="1" applyBorder="1" applyAlignment="1">
      <alignment horizontal="center" vertical="center"/>
      <protection/>
    </xf>
    <xf numFmtId="49" fontId="1" fillId="25" borderId="13" xfId="55" applyNumberFormat="1" applyFont="1" applyFill="1" applyBorder="1" applyAlignment="1">
      <alignment horizontal="center" vertical="center"/>
      <protection/>
    </xf>
    <xf numFmtId="49" fontId="1" fillId="25" borderId="32" xfId="0" applyNumberFormat="1" applyFont="1" applyFill="1" applyBorder="1" applyAlignment="1">
      <alignment horizontal="center" vertical="center"/>
    </xf>
    <xf numFmtId="49" fontId="1" fillId="25" borderId="23" xfId="0" applyNumberFormat="1" applyFont="1" applyFill="1" applyBorder="1" applyAlignment="1">
      <alignment horizontal="center" vertical="center"/>
    </xf>
    <xf numFmtId="49" fontId="1" fillId="25" borderId="18" xfId="0" applyNumberFormat="1" applyFont="1" applyFill="1" applyBorder="1" applyAlignment="1">
      <alignment horizontal="center" vertical="center"/>
    </xf>
    <xf numFmtId="49" fontId="1" fillId="25" borderId="30" xfId="55" applyNumberFormat="1" applyFont="1" applyFill="1" applyBorder="1" applyAlignment="1">
      <alignment horizontal="center" vertical="center"/>
      <protection/>
    </xf>
    <xf numFmtId="49" fontId="1" fillId="25" borderId="55" xfId="55" applyNumberFormat="1" applyFont="1" applyFill="1" applyBorder="1" applyAlignment="1">
      <alignment horizontal="center" vertical="center"/>
      <protection/>
    </xf>
    <xf numFmtId="49" fontId="1" fillId="25" borderId="21" xfId="55" applyNumberFormat="1" applyFont="1" applyFill="1" applyBorder="1" applyAlignment="1">
      <alignment horizontal="center" vertical="center"/>
      <protection/>
    </xf>
    <xf numFmtId="49" fontId="30" fillId="25" borderId="23" xfId="55" applyNumberFormat="1" applyFont="1" applyFill="1" applyBorder="1" applyAlignment="1">
      <alignment horizontal="center" vertical="center"/>
      <protection/>
    </xf>
    <xf numFmtId="49" fontId="30" fillId="25" borderId="22" xfId="55" applyNumberFormat="1" applyFont="1" applyFill="1" applyBorder="1" applyAlignment="1">
      <alignment horizontal="center" vertical="center"/>
      <protection/>
    </xf>
    <xf numFmtId="49" fontId="1" fillId="25" borderId="23" xfId="55" applyNumberFormat="1" applyFont="1" applyFill="1" applyBorder="1" applyAlignment="1">
      <alignment horizontal="center" vertical="center"/>
      <protection/>
    </xf>
    <xf numFmtId="49" fontId="1" fillId="25" borderId="46" xfId="55" applyNumberFormat="1" applyFont="1" applyFill="1" applyBorder="1" applyAlignment="1">
      <alignment horizontal="center" vertical="center"/>
      <protection/>
    </xf>
    <xf numFmtId="49" fontId="1" fillId="25" borderId="33" xfId="55" applyNumberFormat="1" applyFont="1" applyFill="1" applyBorder="1" applyAlignment="1">
      <alignment horizontal="center" vertical="center"/>
      <protection/>
    </xf>
    <xf numFmtId="49" fontId="30" fillId="25" borderId="25" xfId="55" applyNumberFormat="1" applyFont="1" applyFill="1" applyBorder="1" applyAlignment="1">
      <alignment horizontal="center" vertical="center"/>
      <protection/>
    </xf>
    <xf numFmtId="49" fontId="30" fillId="25" borderId="26" xfId="55" applyNumberFormat="1" applyFont="1" applyFill="1" applyBorder="1" applyAlignment="1">
      <alignment horizontal="center" vertical="center"/>
      <protection/>
    </xf>
    <xf numFmtId="49" fontId="30" fillId="25" borderId="55" xfId="55" applyNumberFormat="1" applyFont="1" applyFill="1" applyBorder="1" applyAlignment="1">
      <alignment horizontal="center" vertical="center"/>
      <protection/>
    </xf>
    <xf numFmtId="49" fontId="30" fillId="25" borderId="54" xfId="55" applyNumberFormat="1" applyFont="1" applyFill="1" applyBorder="1" applyAlignment="1">
      <alignment horizontal="center" vertical="center"/>
      <protection/>
    </xf>
    <xf numFmtId="49" fontId="30" fillId="25" borderId="45" xfId="55" applyNumberFormat="1" applyFont="1" applyFill="1" applyBorder="1" applyAlignment="1">
      <alignment horizontal="center" vertical="center"/>
      <protection/>
    </xf>
    <xf numFmtId="49" fontId="30" fillId="25" borderId="21" xfId="55" applyNumberFormat="1" applyFont="1" applyFill="1" applyBorder="1" applyAlignment="1">
      <alignment horizontal="center" vertical="center"/>
      <protection/>
    </xf>
    <xf numFmtId="49" fontId="25" fillId="25" borderId="18" xfId="55" applyNumberFormat="1" applyFont="1" applyFill="1" applyBorder="1" applyAlignment="1">
      <alignment horizontal="center" vertical="center"/>
      <protection/>
    </xf>
    <xf numFmtId="49" fontId="25" fillId="25" borderId="13" xfId="55" applyNumberFormat="1" applyFont="1" applyFill="1" applyBorder="1" applyAlignment="1">
      <alignment horizontal="center" vertical="center"/>
      <protection/>
    </xf>
    <xf numFmtId="49" fontId="30" fillId="25" borderId="13" xfId="0" applyNumberFormat="1" applyFont="1" applyFill="1" applyBorder="1" applyAlignment="1">
      <alignment horizontal="center" vertical="center" shrinkToFit="1"/>
    </xf>
    <xf numFmtId="49" fontId="30" fillId="25" borderId="32" xfId="55" applyNumberFormat="1" applyFont="1" applyFill="1" applyBorder="1" applyAlignment="1">
      <alignment horizontal="center" vertical="center"/>
      <protection/>
    </xf>
    <xf numFmtId="49" fontId="30" fillId="25" borderId="31" xfId="55" applyNumberFormat="1" applyFont="1" applyFill="1" applyBorder="1" applyAlignment="1">
      <alignment horizontal="center" vertical="center"/>
      <protection/>
    </xf>
    <xf numFmtId="0" fontId="1" fillId="25" borderId="0" xfId="0" applyFont="1" applyFill="1" applyAlignment="1">
      <alignment horizontal="center" vertical="center"/>
    </xf>
    <xf numFmtId="0" fontId="41" fillId="25" borderId="17" xfId="0" applyFont="1" applyFill="1" applyBorder="1" applyAlignment="1">
      <alignment horizontal="center" vertical="center" wrapText="1"/>
    </xf>
    <xf numFmtId="49" fontId="24" fillId="25" borderId="22" xfId="0" applyNumberFormat="1" applyFont="1" applyFill="1" applyBorder="1" applyAlignment="1">
      <alignment horizontal="center" vertical="center"/>
    </xf>
    <xf numFmtId="49" fontId="1" fillId="25" borderId="26" xfId="55" applyNumberFormat="1" applyFont="1" applyFill="1" applyBorder="1" applyAlignment="1">
      <alignment horizontal="center" vertical="center" wrapText="1"/>
      <protection/>
    </xf>
    <xf numFmtId="49" fontId="1" fillId="25" borderId="13" xfId="55" applyNumberFormat="1" applyFont="1" applyFill="1" applyBorder="1" applyAlignment="1">
      <alignment horizontal="center" vertical="center" wrapText="1"/>
      <protection/>
    </xf>
    <xf numFmtId="49" fontId="1" fillId="25" borderId="22" xfId="55" applyNumberFormat="1" applyFont="1" applyFill="1" applyBorder="1" applyAlignment="1">
      <alignment horizontal="center" vertical="center" wrapText="1"/>
      <protection/>
    </xf>
    <xf numFmtId="49" fontId="25" fillId="25" borderId="22" xfId="0" applyNumberFormat="1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vertical="top" wrapText="1"/>
    </xf>
    <xf numFmtId="49" fontId="1" fillId="25" borderId="13" xfId="0" applyNumberFormat="1" applyFont="1" applyFill="1" applyBorder="1" applyAlignment="1">
      <alignment horizontal="center" vertical="center" wrapText="1"/>
    </xf>
    <xf numFmtId="49" fontId="55" fillId="25" borderId="1" xfId="34" applyNumberFormat="1" applyFont="1" applyFill="1" applyAlignment="1" applyProtection="1">
      <alignment horizontal="center" vertical="center" shrinkToFit="1"/>
      <protection/>
    </xf>
    <xf numFmtId="49" fontId="36" fillId="25" borderId="53" xfId="0" applyNumberFormat="1" applyFont="1" applyFill="1" applyBorder="1" applyAlignment="1">
      <alignment horizontal="center" vertical="center" shrinkToFit="1"/>
    </xf>
    <xf numFmtId="49" fontId="25" fillId="25" borderId="26" xfId="0" applyNumberFormat="1" applyFont="1" applyFill="1" applyBorder="1" applyAlignment="1">
      <alignment horizontal="center" vertical="center" wrapText="1"/>
    </xf>
    <xf numFmtId="49" fontId="25" fillId="25" borderId="13" xfId="0" applyNumberFormat="1" applyFont="1" applyFill="1" applyBorder="1" applyAlignment="1">
      <alignment horizontal="center" vertical="center" wrapText="1"/>
    </xf>
    <xf numFmtId="49" fontId="36" fillId="25" borderId="13" xfId="0" applyNumberFormat="1" applyFont="1" applyFill="1" applyBorder="1" applyAlignment="1">
      <alignment horizontal="center" vertical="center" shrinkToFit="1"/>
    </xf>
    <xf numFmtId="49" fontId="25" fillId="25" borderId="33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vertical="top" wrapText="1"/>
    </xf>
    <xf numFmtId="2" fontId="2" fillId="0" borderId="13" xfId="0" applyNumberFormat="1" applyFont="1" applyFill="1" applyBorder="1" applyAlignment="1">
      <alignment horizontal="center" vertical="center"/>
    </xf>
    <xf numFmtId="188" fontId="2" fillId="0" borderId="13" xfId="0" applyNumberFormat="1" applyFont="1" applyFill="1" applyBorder="1" applyAlignment="1">
      <alignment horizontal="center" vertical="center"/>
    </xf>
    <xf numFmtId="189" fontId="33" fillId="0" borderId="68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88" fontId="2" fillId="0" borderId="17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 applyProtection="1">
      <alignment horizontal="center" vertical="center"/>
      <protection/>
    </xf>
    <xf numFmtId="2" fontId="33" fillId="0" borderId="13" xfId="0" applyNumberFormat="1" applyFont="1" applyFill="1" applyBorder="1" applyAlignment="1">
      <alignment horizontal="center" vertical="center"/>
    </xf>
    <xf numFmtId="189" fontId="26" fillId="25" borderId="48" xfId="0" applyNumberFormat="1" applyFont="1" applyFill="1" applyBorder="1" applyAlignment="1">
      <alignment horizontal="center" vertical="center"/>
    </xf>
    <xf numFmtId="189" fontId="1" fillId="25" borderId="26" xfId="0" applyNumberFormat="1" applyFont="1" applyFill="1" applyBorder="1" applyAlignment="1">
      <alignment horizontal="center" vertical="center"/>
    </xf>
    <xf numFmtId="189" fontId="1" fillId="25" borderId="21" xfId="0" applyNumberFormat="1" applyFont="1" applyFill="1" applyBorder="1" applyAlignment="1">
      <alignment horizontal="center" vertical="center"/>
    </xf>
    <xf numFmtId="189" fontId="1" fillId="25" borderId="31" xfId="0" applyNumberFormat="1" applyFont="1" applyFill="1" applyBorder="1" applyAlignment="1">
      <alignment horizontal="center" vertical="center"/>
    </xf>
    <xf numFmtId="189" fontId="2" fillId="25" borderId="56" xfId="0" applyNumberFormat="1" applyFont="1" applyFill="1" applyBorder="1" applyAlignment="1">
      <alignment horizontal="center" vertical="center"/>
    </xf>
    <xf numFmtId="189" fontId="2" fillId="25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39" xfId="0" applyFont="1" applyFill="1" applyBorder="1" applyAlignment="1">
      <alignment horizontal="center" vertical="top" wrapText="1"/>
    </xf>
    <xf numFmtId="49" fontId="26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28" fillId="0" borderId="82" xfId="0" applyFont="1" applyFill="1" applyBorder="1" applyAlignment="1">
      <alignment horizontal="center" vertical="center" wrapText="1"/>
    </xf>
    <xf numFmtId="0" fontId="28" fillId="0" borderId="90" xfId="0" applyFont="1" applyFill="1" applyBorder="1" applyAlignment="1">
      <alignment horizontal="center" vertical="center" wrapText="1"/>
    </xf>
    <xf numFmtId="49" fontId="29" fillId="0" borderId="84" xfId="55" applyNumberFormat="1" applyFont="1" applyFill="1" applyBorder="1" applyAlignment="1">
      <alignment horizontal="center" vertical="center"/>
      <protection/>
    </xf>
    <xf numFmtId="49" fontId="29" fillId="0" borderId="48" xfId="55" applyNumberFormat="1" applyFont="1" applyFill="1" applyBorder="1" applyAlignment="1">
      <alignment horizontal="center" vertical="center"/>
      <protection/>
    </xf>
    <xf numFmtId="49" fontId="29" fillId="0" borderId="71" xfId="0" applyNumberFormat="1" applyFont="1" applyFill="1" applyBorder="1" applyAlignment="1">
      <alignment horizontal="center" vertical="center"/>
    </xf>
    <xf numFmtId="49" fontId="29" fillId="0" borderId="91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205" fontId="2" fillId="0" borderId="21" xfId="0" applyNumberFormat="1" applyFont="1" applyFill="1" applyBorder="1" applyAlignment="1">
      <alignment horizontal="center" vertical="center"/>
    </xf>
    <xf numFmtId="205" fontId="2" fillId="0" borderId="2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horizontal="center" vertical="top" wrapText="1"/>
    </xf>
    <xf numFmtId="4" fontId="41" fillId="0" borderId="66" xfId="0" applyNumberFormat="1" applyFont="1" applyFill="1" applyBorder="1" applyAlignment="1">
      <alignment horizontal="center" vertical="center" wrapText="1"/>
    </xf>
    <xf numFmtId="0" fontId="37" fillId="0" borderId="79" xfId="0" applyFont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 vertical="center" wrapText="1"/>
    </xf>
    <xf numFmtId="0" fontId="38" fillId="0" borderId="58" xfId="0" applyFont="1" applyFill="1" applyBorder="1" applyAlignment="1">
      <alignment horizontal="center" vertical="center" wrapText="1"/>
    </xf>
    <xf numFmtId="4" fontId="41" fillId="0" borderId="92" xfId="0" applyNumberFormat="1" applyFont="1" applyFill="1" applyBorder="1" applyAlignment="1">
      <alignment horizontal="center" vertical="center" wrapText="1"/>
    </xf>
    <xf numFmtId="4" fontId="41" fillId="0" borderId="61" xfId="0" applyNumberFormat="1" applyFont="1" applyFill="1" applyBorder="1" applyAlignment="1">
      <alignment horizontal="center" vertical="center" wrapText="1"/>
    </xf>
    <xf numFmtId="49" fontId="29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90" xfId="0" applyFont="1" applyFill="1" applyBorder="1" applyAlignment="1">
      <alignment horizontal="center" vertical="center" wrapText="1"/>
    </xf>
    <xf numFmtId="49" fontId="28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90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59" xfId="0" applyNumberFormat="1" applyFont="1" applyFill="1" applyBorder="1" applyAlignment="1">
      <alignment horizontal="center" vertical="center" wrapText="1"/>
    </xf>
    <xf numFmtId="4" fontId="41" fillId="0" borderId="58" xfId="0" applyNumberFormat="1" applyFont="1" applyFill="1" applyBorder="1" applyAlignment="1">
      <alignment horizontal="center" vertical="center" wrapText="1"/>
    </xf>
    <xf numFmtId="4" fontId="38" fillId="0" borderId="85" xfId="0" applyNumberFormat="1" applyFont="1" applyFill="1" applyBorder="1" applyAlignment="1">
      <alignment horizontal="center" vertical="center" wrapText="1"/>
    </xf>
    <xf numFmtId="4" fontId="38" fillId="0" borderId="93" xfId="0" applyNumberFormat="1" applyFont="1" applyFill="1" applyBorder="1" applyAlignment="1">
      <alignment horizontal="center" vertical="center" wrapText="1"/>
    </xf>
    <xf numFmtId="4" fontId="38" fillId="0" borderId="51" xfId="0" applyNumberFormat="1" applyFont="1" applyFill="1" applyBorder="1" applyAlignment="1">
      <alignment horizontal="center" vertical="center" wrapText="1"/>
    </xf>
    <xf numFmtId="4" fontId="38" fillId="0" borderId="47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9" fontId="29" fillId="0" borderId="16" xfId="55" applyNumberFormat="1" applyFont="1" applyFill="1" applyBorder="1" applyAlignment="1">
      <alignment horizontal="center" vertical="center"/>
      <protection/>
    </xf>
    <xf numFmtId="49" fontId="29" fillId="0" borderId="39" xfId="55" applyNumberFormat="1" applyFont="1" applyFill="1" applyBorder="1" applyAlignment="1">
      <alignment horizontal="center" vertical="center"/>
      <protection/>
    </xf>
    <xf numFmtId="0" fontId="38" fillId="0" borderId="66" xfId="0" applyFont="1" applyFill="1" applyBorder="1" applyAlignment="1">
      <alignment horizontal="center" vertical="top" wrapText="1"/>
    </xf>
    <xf numFmtId="0" fontId="38" fillId="0" borderId="79" xfId="0" applyFont="1" applyFill="1" applyBorder="1" applyAlignment="1">
      <alignment horizontal="center" vertical="top" wrapText="1"/>
    </xf>
    <xf numFmtId="4" fontId="38" fillId="25" borderId="66" xfId="0" applyNumberFormat="1" applyFont="1" applyFill="1" applyBorder="1" applyAlignment="1">
      <alignment horizontal="center" vertical="center" wrapText="1"/>
    </xf>
    <xf numFmtId="4" fontId="38" fillId="25" borderId="79" xfId="0" applyNumberFormat="1" applyFont="1" applyFill="1" applyBorder="1" applyAlignment="1">
      <alignment horizontal="center" vertical="center" wrapText="1"/>
    </xf>
    <xf numFmtId="0" fontId="38" fillId="0" borderId="84" xfId="0" applyFont="1" applyFill="1" applyBorder="1" applyAlignment="1">
      <alignment horizontal="center" vertical="top" wrapText="1"/>
    </xf>
    <xf numFmtId="0" fontId="38" fillId="0" borderId="48" xfId="0" applyFont="1" applyFill="1" applyBorder="1" applyAlignment="1">
      <alignment horizontal="center" vertical="top" wrapText="1"/>
    </xf>
    <xf numFmtId="0" fontId="38" fillId="0" borderId="60" xfId="0" applyFont="1" applyFill="1" applyBorder="1" applyAlignment="1">
      <alignment horizontal="center" vertical="top" wrapText="1"/>
    </xf>
    <xf numFmtId="4" fontId="41" fillId="0" borderId="5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8" fillId="25" borderId="0" xfId="0" applyFont="1" applyFill="1" applyAlignment="1">
      <alignment horizontal="center" vertical="top"/>
    </xf>
    <xf numFmtId="0" fontId="2" fillId="25" borderId="0" xfId="0" applyFont="1" applyFill="1" applyAlignment="1">
      <alignment horizontal="center" vertical="top"/>
    </xf>
    <xf numFmtId="49" fontId="29" fillId="0" borderId="60" xfId="55" applyNumberFormat="1" applyFont="1" applyFill="1" applyBorder="1" applyAlignment="1">
      <alignment horizontal="center" vertical="center"/>
      <protection/>
    </xf>
    <xf numFmtId="49" fontId="2" fillId="0" borderId="30" xfId="59" applyNumberFormat="1" applyFont="1" applyFill="1" applyBorder="1" applyAlignment="1">
      <alignment horizontal="center" vertical="center" wrapText="1"/>
      <protection/>
    </xf>
    <xf numFmtId="49" fontId="2" fillId="0" borderId="77" xfId="59" applyNumberFormat="1" applyFont="1" applyFill="1" applyBorder="1" applyAlignment="1">
      <alignment horizontal="center" vertical="center" wrapText="1"/>
      <protection/>
    </xf>
    <xf numFmtId="49" fontId="29" fillId="0" borderId="30" xfId="0" applyNumberFormat="1" applyFont="1" applyFill="1" applyBorder="1" applyAlignment="1">
      <alignment horizontal="center" vertical="center"/>
    </xf>
    <xf numFmtId="49" fontId="29" fillId="0" borderId="77" xfId="0" applyNumberFormat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38" fillId="0" borderId="94" xfId="0" applyNumberFormat="1" applyFont="1" applyFill="1" applyBorder="1" applyAlignment="1">
      <alignment horizontal="center" vertical="center" wrapText="1"/>
    </xf>
    <xf numFmtId="0" fontId="38" fillId="0" borderId="95" xfId="0" applyNumberFormat="1" applyFont="1" applyFill="1" applyBorder="1" applyAlignment="1">
      <alignment horizontal="center" vertical="center" wrapText="1"/>
    </xf>
    <xf numFmtId="49" fontId="38" fillId="0" borderId="25" xfId="0" applyNumberFormat="1" applyFont="1" applyFill="1" applyBorder="1" applyAlignment="1">
      <alignment horizontal="center" vertical="center" wrapText="1"/>
    </xf>
    <xf numFmtId="49" fontId="38" fillId="0" borderId="32" xfId="0" applyNumberFormat="1" applyFont="1" applyFill="1" applyBorder="1" applyAlignment="1">
      <alignment horizontal="center" vertical="center" wrapText="1"/>
    </xf>
    <xf numFmtId="0" fontId="41" fillId="25" borderId="56" xfId="0" applyFont="1" applyFill="1" applyBorder="1" applyAlignment="1">
      <alignment horizontal="center" vertical="center" wrapText="1"/>
    </xf>
    <xf numFmtId="0" fontId="41" fillId="25" borderId="15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11" fontId="32" fillId="25" borderId="41" xfId="0" applyNumberFormat="1" applyFont="1" applyFill="1" applyBorder="1" applyAlignment="1">
      <alignment horizontal="left" vertical="top" wrapText="1"/>
    </xf>
    <xf numFmtId="11" fontId="32" fillId="25" borderId="40" xfId="0" applyNumberFormat="1" applyFont="1" applyFill="1" applyBorder="1" applyAlignment="1">
      <alignment horizontal="left" vertical="top" wrapText="1"/>
    </xf>
    <xf numFmtId="0" fontId="24" fillId="25" borderId="24" xfId="0" applyNumberFormat="1" applyFont="1" applyFill="1" applyBorder="1" applyAlignment="1">
      <alignment horizontal="left" vertical="center" wrapText="1"/>
    </xf>
    <xf numFmtId="0" fontId="24" fillId="25" borderId="20" xfId="0" applyNumberFormat="1" applyFont="1" applyFill="1" applyBorder="1" applyAlignment="1">
      <alignment horizontal="left" vertical="center" wrapText="1"/>
    </xf>
    <xf numFmtId="0" fontId="25" fillId="25" borderId="41" xfId="0" applyFont="1" applyFill="1" applyBorder="1" applyAlignment="1">
      <alignment horizontal="left" vertical="top" wrapText="1"/>
    </xf>
    <xf numFmtId="0" fontId="25" fillId="25" borderId="40" xfId="0" applyFont="1" applyFill="1" applyBorder="1" applyAlignment="1">
      <alignment horizontal="left" vertical="top" wrapText="1"/>
    </xf>
    <xf numFmtId="0" fontId="25" fillId="25" borderId="24" xfId="0" applyFont="1" applyFill="1" applyBorder="1" applyAlignment="1">
      <alignment horizontal="left" vertical="top" wrapText="1"/>
    </xf>
    <xf numFmtId="11" fontId="36" fillId="25" borderId="41" xfId="0" applyNumberFormat="1" applyFont="1" applyFill="1" applyBorder="1" applyAlignment="1">
      <alignment horizontal="left" vertical="center" wrapText="1"/>
    </xf>
    <xf numFmtId="11" fontId="36" fillId="25" borderId="40" xfId="0" applyNumberFormat="1" applyFont="1" applyFill="1" applyBorder="1" applyAlignment="1">
      <alignment horizontal="left" vertical="center" wrapText="1"/>
    </xf>
    <xf numFmtId="11" fontId="36" fillId="25" borderId="24" xfId="0" applyNumberFormat="1" applyFont="1" applyFill="1" applyBorder="1" applyAlignment="1">
      <alignment horizontal="left" vertical="center" wrapText="1"/>
    </xf>
    <xf numFmtId="0" fontId="24" fillId="25" borderId="41" xfId="0" applyNumberFormat="1" applyFont="1" applyFill="1" applyBorder="1" applyAlignment="1">
      <alignment horizontal="left" vertical="center" wrapText="1"/>
    </xf>
    <xf numFmtId="0" fontId="1" fillId="25" borderId="41" xfId="0" applyFont="1" applyFill="1" applyBorder="1" applyAlignment="1">
      <alignment horizontal="left" vertical="center" wrapText="1"/>
    </xf>
    <xf numFmtId="0" fontId="1" fillId="25" borderId="40" xfId="0" applyFont="1" applyFill="1" applyBorder="1" applyAlignment="1">
      <alignment horizontal="left" vertical="center" wrapText="1"/>
    </xf>
    <xf numFmtId="0" fontId="1" fillId="25" borderId="24" xfId="0" applyFont="1" applyFill="1" applyBorder="1" applyAlignment="1">
      <alignment horizontal="left" vertical="center" wrapText="1"/>
    </xf>
    <xf numFmtId="0" fontId="53" fillId="0" borderId="41" xfId="0" applyFont="1" applyFill="1" applyBorder="1" applyAlignment="1">
      <alignment horizontal="left" vertical="top" wrapText="1"/>
    </xf>
    <xf numFmtId="0" fontId="53" fillId="0" borderId="78" xfId="0" applyFont="1" applyFill="1" applyBorder="1" applyAlignment="1">
      <alignment horizontal="left" vertical="top" wrapText="1"/>
    </xf>
    <xf numFmtId="11" fontId="32" fillId="25" borderId="21" xfId="0" applyNumberFormat="1" applyFont="1" applyFill="1" applyBorder="1" applyAlignment="1">
      <alignment horizontal="center" vertical="center" wrapText="1"/>
    </xf>
    <xf numFmtId="11" fontId="32" fillId="25" borderId="54" xfId="0" applyNumberFormat="1" applyFont="1" applyFill="1" applyBorder="1" applyAlignment="1">
      <alignment horizontal="center" vertical="center" wrapText="1"/>
    </xf>
    <xf numFmtId="11" fontId="32" fillId="25" borderId="3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1" fillId="0" borderId="95" xfId="55" applyNumberFormat="1" applyFont="1" applyFill="1" applyBorder="1" applyAlignment="1">
      <alignment horizontal="center" vertical="center" wrapText="1"/>
      <protection/>
    </xf>
    <xf numFmtId="49" fontId="1" fillId="0" borderId="91" xfId="55" applyNumberFormat="1" applyFont="1" applyFill="1" applyBorder="1" applyAlignment="1">
      <alignment horizontal="center" vertical="center" wrapText="1"/>
      <protection/>
    </xf>
    <xf numFmtId="49" fontId="1" fillId="0" borderId="93" xfId="55" applyNumberFormat="1" applyFont="1" applyFill="1" applyBorder="1" applyAlignment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49" fontId="28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44" xfId="59" applyNumberFormat="1" applyFont="1" applyFill="1" applyBorder="1" applyAlignment="1">
      <alignment horizontal="center" vertical="center" wrapText="1"/>
      <protection/>
    </xf>
    <xf numFmtId="49" fontId="2" fillId="24" borderId="30" xfId="59" applyNumberFormat="1" applyFont="1" applyFill="1" applyBorder="1" applyAlignment="1">
      <alignment horizontal="center" vertical="center" wrapText="1"/>
      <protection/>
    </xf>
    <xf numFmtId="49" fontId="2" fillId="24" borderId="15" xfId="59" applyNumberFormat="1" applyFont="1" applyFill="1" applyBorder="1" applyAlignment="1">
      <alignment horizontal="center" vertical="center" wrapText="1"/>
      <protection/>
    </xf>
    <xf numFmtId="0" fontId="41" fillId="0" borderId="44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65" xfId="0" applyFont="1" applyFill="1" applyBorder="1" applyAlignment="1">
      <alignment horizontal="center" vertical="center" wrapText="1"/>
    </xf>
    <xf numFmtId="0" fontId="41" fillId="0" borderId="77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90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top" wrapText="1"/>
    </xf>
    <xf numFmtId="0" fontId="41" fillId="0" borderId="39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56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2" fontId="41" fillId="25" borderId="66" xfId="0" applyNumberFormat="1" applyFont="1" applyFill="1" applyBorder="1" applyAlignment="1">
      <alignment horizontal="center" vertical="center" wrapText="1"/>
    </xf>
    <xf numFmtId="2" fontId="41" fillId="25" borderId="79" xfId="0" applyNumberFormat="1" applyFont="1" applyFill="1" applyBorder="1" applyAlignment="1">
      <alignment horizontal="center" vertical="center" wrapText="1"/>
    </xf>
    <xf numFmtId="4" fontId="41" fillId="0" borderId="15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39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49" fontId="26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>
      <alignment horizontal="center" vertical="top" wrapText="1"/>
    </xf>
    <xf numFmtId="49" fontId="27" fillId="0" borderId="56" xfId="0" applyNumberFormat="1" applyFont="1" applyBorder="1" applyAlignment="1" applyProtection="1">
      <alignment horizontal="center" vertical="center" wrapText="1"/>
      <protection locked="0"/>
    </xf>
    <xf numFmtId="49" fontId="27" fillId="0" borderId="57" xfId="0" applyNumberFormat="1" applyFont="1" applyBorder="1" applyAlignment="1" applyProtection="1">
      <alignment horizontal="center" vertical="center" wrapText="1"/>
      <protection locked="0"/>
    </xf>
    <xf numFmtId="49" fontId="27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24" borderId="30" xfId="0" applyNumberFormat="1" applyFont="1" applyFill="1" applyBorder="1" applyAlignment="1">
      <alignment horizontal="center" vertical="center"/>
    </xf>
    <xf numFmtId="49" fontId="2" fillId="24" borderId="77" xfId="0" applyNumberFormat="1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5_Таблица к пояснит окт дох и расх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5"/>
  <sheetViews>
    <sheetView tabSelected="1" zoomScalePageLayoutView="0" workbookViewId="0" topLeftCell="A23">
      <selection activeCell="AA28" sqref="AA28"/>
    </sheetView>
  </sheetViews>
  <sheetFormatPr defaultColWidth="9.140625" defaultRowHeight="12.75"/>
  <cols>
    <col min="1" max="1" width="4.421875" style="8" customWidth="1"/>
    <col min="2" max="2" width="17.421875" style="15" customWidth="1"/>
    <col min="3" max="3" width="30.00390625" style="8" customWidth="1"/>
    <col min="4" max="4" width="9.7109375" style="17" customWidth="1"/>
    <col min="5" max="5" width="9.00390625" style="17" hidden="1" customWidth="1"/>
    <col min="6" max="6" width="8.28125" style="17" hidden="1" customWidth="1"/>
    <col min="7" max="8" width="10.421875" style="17" hidden="1" customWidth="1"/>
    <col min="9" max="9" width="7.00390625" style="17" hidden="1" customWidth="1"/>
    <col min="10" max="10" width="6.8515625" style="17" hidden="1" customWidth="1"/>
    <col min="11" max="11" width="9.00390625" style="17" customWidth="1"/>
    <col min="12" max="12" width="7.8515625" style="17" customWidth="1"/>
    <col min="13" max="13" width="12.421875" style="17" customWidth="1"/>
    <col min="14" max="14" width="6.28125" style="17" customWidth="1"/>
    <col min="15" max="16" width="4.421875" style="461" customWidth="1"/>
    <col min="17" max="17" width="10.28125" style="461" customWidth="1"/>
    <col min="18" max="18" width="5.00390625" style="461" customWidth="1"/>
    <col min="19" max="19" width="4.8515625" style="351" hidden="1" customWidth="1"/>
    <col min="20" max="20" width="10.140625" style="352" customWidth="1"/>
    <col min="21" max="21" width="7.8515625" style="461" hidden="1" customWidth="1"/>
    <col min="22" max="22" width="8.57421875" style="352" customWidth="1"/>
    <col min="23" max="23" width="7.7109375" style="352" customWidth="1"/>
    <col min="24" max="24" width="25.421875" style="354" customWidth="1"/>
    <col min="25" max="25" width="9.140625" style="3" hidden="1" customWidth="1"/>
    <col min="26" max="16384" width="9.140625" style="3" customWidth="1"/>
  </cols>
  <sheetData>
    <row r="1" spans="4:23" ht="15.75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350"/>
      <c r="P1" s="350"/>
      <c r="Q1" s="349" t="s">
        <v>26</v>
      </c>
      <c r="R1" s="350"/>
      <c r="U1" s="350"/>
      <c r="V1" s="353"/>
      <c r="W1" s="353"/>
    </row>
    <row r="2" spans="4:24" ht="15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350"/>
      <c r="P2" s="350"/>
      <c r="Q2" s="864" t="s">
        <v>185</v>
      </c>
      <c r="R2" s="864"/>
      <c r="S2" s="864"/>
      <c r="T2" s="864"/>
      <c r="U2" s="864"/>
      <c r="V2" s="864"/>
      <c r="W2" s="864"/>
      <c r="X2" s="864"/>
    </row>
    <row r="3" spans="1:24" ht="12.75">
      <c r="A3" s="865" t="s">
        <v>76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</row>
    <row r="4" spans="4:24" ht="13.5" thickBot="1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350"/>
      <c r="P4" s="350"/>
      <c r="Q4" s="350"/>
      <c r="R4" s="350"/>
      <c r="T4" s="353"/>
      <c r="U4" s="350"/>
      <c r="V4" s="353"/>
      <c r="W4" s="353"/>
      <c r="X4" s="355"/>
    </row>
    <row r="5" spans="1:24" ht="13.5" thickBot="1">
      <c r="A5" s="820" t="s">
        <v>0</v>
      </c>
      <c r="B5" s="821"/>
      <c r="C5" s="821"/>
      <c r="D5" s="821"/>
      <c r="E5" s="821"/>
      <c r="F5" s="822"/>
      <c r="G5" s="145"/>
      <c r="H5" s="131"/>
      <c r="I5" s="131"/>
      <c r="J5" s="131"/>
      <c r="K5" s="131"/>
      <c r="L5" s="131"/>
      <c r="M5" s="866" t="s">
        <v>13</v>
      </c>
      <c r="N5" s="867"/>
      <c r="O5" s="867"/>
      <c r="P5" s="867"/>
      <c r="Q5" s="867"/>
      <c r="R5" s="867"/>
      <c r="S5" s="867"/>
      <c r="T5" s="867"/>
      <c r="U5" s="868"/>
      <c r="V5" s="868"/>
      <c r="W5" s="868"/>
      <c r="X5" s="869"/>
    </row>
    <row r="6" spans="1:24" ht="13.5" thickBot="1">
      <c r="A6" s="870" t="s">
        <v>23</v>
      </c>
      <c r="B6" s="872" t="s">
        <v>12</v>
      </c>
      <c r="C6" s="825" t="s">
        <v>4</v>
      </c>
      <c r="D6" s="827" t="s">
        <v>313</v>
      </c>
      <c r="E6" s="840" t="s">
        <v>71</v>
      </c>
      <c r="F6" s="842" t="s">
        <v>70</v>
      </c>
      <c r="G6" s="823" t="s">
        <v>91</v>
      </c>
      <c r="H6" s="823" t="s">
        <v>95</v>
      </c>
      <c r="I6" s="838" t="s">
        <v>112</v>
      </c>
      <c r="J6" s="838" t="s">
        <v>113</v>
      </c>
      <c r="K6" s="855" t="s">
        <v>311</v>
      </c>
      <c r="L6" s="855" t="s">
        <v>312</v>
      </c>
      <c r="M6" s="848" t="s">
        <v>89</v>
      </c>
      <c r="N6" s="852" t="s">
        <v>5</v>
      </c>
      <c r="O6" s="853"/>
      <c r="P6" s="853"/>
      <c r="Q6" s="853"/>
      <c r="R6" s="854"/>
      <c r="S6" s="854"/>
      <c r="T6" s="850" t="s">
        <v>257</v>
      </c>
      <c r="U6" s="850" t="s">
        <v>69</v>
      </c>
      <c r="V6" s="850" t="s">
        <v>258</v>
      </c>
      <c r="W6" s="850" t="s">
        <v>259</v>
      </c>
      <c r="X6" s="874" t="s">
        <v>6</v>
      </c>
    </row>
    <row r="7" spans="1:24" ht="25.5" thickBot="1">
      <c r="A7" s="871"/>
      <c r="B7" s="873"/>
      <c r="C7" s="826"/>
      <c r="D7" s="828"/>
      <c r="E7" s="841"/>
      <c r="F7" s="843"/>
      <c r="G7" s="824"/>
      <c r="H7" s="824"/>
      <c r="I7" s="839"/>
      <c r="J7" s="839"/>
      <c r="K7" s="856"/>
      <c r="L7" s="856"/>
      <c r="M7" s="849"/>
      <c r="N7" s="551" t="s">
        <v>7</v>
      </c>
      <c r="O7" s="552" t="s">
        <v>8</v>
      </c>
      <c r="P7" s="733" t="s">
        <v>9</v>
      </c>
      <c r="Q7" s="552" t="s">
        <v>10</v>
      </c>
      <c r="R7" s="552" t="s">
        <v>11</v>
      </c>
      <c r="S7" s="553" t="s">
        <v>65</v>
      </c>
      <c r="T7" s="851"/>
      <c r="U7" s="851"/>
      <c r="V7" s="851"/>
      <c r="W7" s="851"/>
      <c r="X7" s="875"/>
    </row>
    <row r="8" spans="1:24" ht="12.75" hidden="1">
      <c r="A8" s="523"/>
      <c r="B8" s="524"/>
      <c r="C8" s="525"/>
      <c r="D8" s="526"/>
      <c r="E8" s="527"/>
      <c r="F8" s="527"/>
      <c r="G8" s="527"/>
      <c r="H8" s="528"/>
      <c r="I8" s="527"/>
      <c r="J8" s="528"/>
      <c r="K8" s="677"/>
      <c r="L8" s="677"/>
      <c r="M8" s="832" t="s">
        <v>28</v>
      </c>
      <c r="N8" s="876">
        <v>903</v>
      </c>
      <c r="O8" s="734" t="s">
        <v>1</v>
      </c>
      <c r="P8" s="735" t="s">
        <v>18</v>
      </c>
      <c r="Q8" s="362" t="s">
        <v>100</v>
      </c>
      <c r="R8" s="363" t="s">
        <v>27</v>
      </c>
      <c r="S8" s="364" t="s">
        <v>77</v>
      </c>
      <c r="T8" s="365"/>
      <c r="U8" s="366"/>
      <c r="V8" s="367"/>
      <c r="W8" s="367"/>
      <c r="X8" s="368"/>
    </row>
    <row r="9" spans="1:24" ht="12.75" hidden="1">
      <c r="A9" s="83"/>
      <c r="B9" s="78" t="s">
        <v>121</v>
      </c>
      <c r="C9" s="147"/>
      <c r="D9" s="344"/>
      <c r="E9" s="529"/>
      <c r="F9" s="529"/>
      <c r="G9" s="529"/>
      <c r="H9" s="529"/>
      <c r="I9" s="69"/>
      <c r="J9" s="245"/>
      <c r="K9" s="529"/>
      <c r="L9" s="529"/>
      <c r="M9" s="833"/>
      <c r="N9" s="877"/>
      <c r="O9" s="736" t="s">
        <v>1</v>
      </c>
      <c r="P9" s="600" t="s">
        <v>18</v>
      </c>
      <c r="Q9" s="369" t="s">
        <v>56</v>
      </c>
      <c r="R9" s="333" t="s">
        <v>27</v>
      </c>
      <c r="S9" s="370"/>
      <c r="T9" s="371"/>
      <c r="U9" s="372"/>
      <c r="V9" s="371"/>
      <c r="W9" s="371"/>
      <c r="X9" s="878" t="s">
        <v>169</v>
      </c>
    </row>
    <row r="10" spans="1:24" ht="13.5" hidden="1" thickBot="1">
      <c r="A10" s="530"/>
      <c r="B10" s="295"/>
      <c r="C10" s="294"/>
      <c r="D10" s="345"/>
      <c r="E10" s="296"/>
      <c r="F10" s="165"/>
      <c r="G10" s="165"/>
      <c r="H10" s="172"/>
      <c r="I10" s="163"/>
      <c r="J10" s="297"/>
      <c r="K10" s="678"/>
      <c r="L10" s="678"/>
      <c r="M10" s="833"/>
      <c r="N10" s="877"/>
      <c r="O10" s="737" t="s">
        <v>1</v>
      </c>
      <c r="P10" s="738" t="s">
        <v>18</v>
      </c>
      <c r="Q10" s="636" t="s">
        <v>56</v>
      </c>
      <c r="R10" s="373" t="s">
        <v>19</v>
      </c>
      <c r="S10" s="637"/>
      <c r="T10" s="374"/>
      <c r="U10" s="638"/>
      <c r="V10" s="374"/>
      <c r="W10" s="374"/>
      <c r="X10" s="879"/>
    </row>
    <row r="11" spans="1:24" ht="45" hidden="1">
      <c r="A11" s="290"/>
      <c r="B11" s="155"/>
      <c r="C11" s="156"/>
      <c r="D11" s="343"/>
      <c r="E11" s="291"/>
      <c r="F11" s="291"/>
      <c r="G11" s="291"/>
      <c r="H11" s="292"/>
      <c r="I11" s="291"/>
      <c r="J11" s="293"/>
      <c r="K11" s="679"/>
      <c r="L11" s="679"/>
      <c r="M11" s="833"/>
      <c r="N11" s="844"/>
      <c r="O11" s="739" t="s">
        <v>2</v>
      </c>
      <c r="P11" s="740" t="s">
        <v>1</v>
      </c>
      <c r="Q11" s="741" t="s">
        <v>261</v>
      </c>
      <c r="R11" s="740" t="s">
        <v>27</v>
      </c>
      <c r="S11" s="643" t="s">
        <v>77</v>
      </c>
      <c r="T11" s="644"/>
      <c r="U11" s="645"/>
      <c r="V11" s="646"/>
      <c r="W11" s="646"/>
      <c r="X11" s="647" t="s">
        <v>209</v>
      </c>
    </row>
    <row r="12" spans="1:24" ht="25.5" hidden="1">
      <c r="A12" s="79"/>
      <c r="B12" s="60"/>
      <c r="C12" s="75"/>
      <c r="D12" s="194"/>
      <c r="E12" s="164"/>
      <c r="F12" s="164"/>
      <c r="G12" s="164"/>
      <c r="H12" s="173"/>
      <c r="I12" s="164"/>
      <c r="J12" s="266"/>
      <c r="K12" s="679"/>
      <c r="L12" s="679"/>
      <c r="M12" s="833"/>
      <c r="N12" s="844"/>
      <c r="O12" s="742" t="s">
        <v>2</v>
      </c>
      <c r="P12" s="743" t="s">
        <v>1</v>
      </c>
      <c r="Q12" s="744">
        <v>1100015480</v>
      </c>
      <c r="R12" s="743" t="s">
        <v>19</v>
      </c>
      <c r="S12" s="375" t="s">
        <v>77</v>
      </c>
      <c r="T12" s="386"/>
      <c r="U12" s="376"/>
      <c r="V12" s="377"/>
      <c r="W12" s="377"/>
      <c r="X12" s="531" t="s">
        <v>166</v>
      </c>
    </row>
    <row r="13" spans="1:24" ht="89.25" hidden="1">
      <c r="A13" s="83"/>
      <c r="B13" s="81"/>
      <c r="C13" s="147"/>
      <c r="D13" s="344"/>
      <c r="E13" s="69"/>
      <c r="F13" s="69"/>
      <c r="G13" s="69"/>
      <c r="H13" s="69"/>
      <c r="I13" s="69"/>
      <c r="J13" s="267"/>
      <c r="K13" s="680"/>
      <c r="L13" s="680"/>
      <c r="M13" s="833"/>
      <c r="N13" s="844"/>
      <c r="O13" s="742" t="s">
        <v>2</v>
      </c>
      <c r="P13" s="743" t="s">
        <v>1</v>
      </c>
      <c r="Q13" s="369" t="s">
        <v>152</v>
      </c>
      <c r="R13" s="743" t="s">
        <v>19</v>
      </c>
      <c r="S13" s="379"/>
      <c r="T13" s="386"/>
      <c r="U13" s="378"/>
      <c r="V13" s="380"/>
      <c r="W13" s="380"/>
      <c r="X13" s="532" t="s">
        <v>153</v>
      </c>
    </row>
    <row r="14" spans="1:24" ht="12.75" hidden="1">
      <c r="A14" s="79"/>
      <c r="B14" s="60"/>
      <c r="C14" s="670"/>
      <c r="D14" s="698"/>
      <c r="E14" s="201"/>
      <c r="F14" s="201"/>
      <c r="G14" s="201"/>
      <c r="H14" s="253"/>
      <c r="I14" s="201"/>
      <c r="J14" s="687"/>
      <c r="K14" s="681"/>
      <c r="L14" s="681"/>
      <c r="M14" s="833"/>
      <c r="N14" s="844"/>
      <c r="O14" s="742" t="s">
        <v>2</v>
      </c>
      <c r="P14" s="743" t="s">
        <v>1</v>
      </c>
      <c r="Q14" s="369" t="s">
        <v>51</v>
      </c>
      <c r="R14" s="743" t="s">
        <v>19</v>
      </c>
      <c r="S14" s="375"/>
      <c r="T14" s="386"/>
      <c r="U14" s="378"/>
      <c r="V14" s="380"/>
      <c r="W14" s="380"/>
      <c r="X14" s="611"/>
    </row>
    <row r="15" spans="1:24" ht="25.5" customHeight="1">
      <c r="A15" s="147"/>
      <c r="B15" s="81"/>
      <c r="C15" s="147"/>
      <c r="D15" s="703"/>
      <c r="E15" s="76"/>
      <c r="F15" s="76"/>
      <c r="G15" s="76"/>
      <c r="H15" s="76"/>
      <c r="I15" s="76"/>
      <c r="J15" s="76"/>
      <c r="K15" s="76"/>
      <c r="L15" s="76"/>
      <c r="M15" s="834"/>
      <c r="N15" s="844"/>
      <c r="O15" s="742" t="s">
        <v>2</v>
      </c>
      <c r="P15" s="743" t="s">
        <v>1</v>
      </c>
      <c r="Q15" s="369" t="s">
        <v>263</v>
      </c>
      <c r="R15" s="743" t="s">
        <v>27</v>
      </c>
      <c r="S15" s="381"/>
      <c r="T15" s="386"/>
      <c r="U15" s="372"/>
      <c r="V15" s="371"/>
      <c r="W15" s="371"/>
      <c r="X15" s="611" t="s">
        <v>168</v>
      </c>
    </row>
    <row r="16" spans="1:24" ht="45" hidden="1">
      <c r="A16" s="79"/>
      <c r="B16" s="43"/>
      <c r="C16" s="150"/>
      <c r="D16" s="73"/>
      <c r="E16" s="76"/>
      <c r="F16" s="76"/>
      <c r="G16" s="76"/>
      <c r="H16" s="76"/>
      <c r="I16" s="76"/>
      <c r="J16" s="76"/>
      <c r="K16" s="76"/>
      <c r="L16" s="76"/>
      <c r="M16" s="834"/>
      <c r="N16" s="844"/>
      <c r="O16" s="742" t="s">
        <v>2</v>
      </c>
      <c r="P16" s="743" t="s">
        <v>17</v>
      </c>
      <c r="Q16" s="369" t="s">
        <v>262</v>
      </c>
      <c r="R16" s="743" t="s">
        <v>27</v>
      </c>
      <c r="S16" s="375"/>
      <c r="T16" s="386"/>
      <c r="U16" s="376"/>
      <c r="V16" s="377"/>
      <c r="W16" s="377"/>
      <c r="X16" s="577" t="s">
        <v>209</v>
      </c>
    </row>
    <row r="17" spans="1:24" ht="12.75" hidden="1">
      <c r="A17" s="268"/>
      <c r="B17" s="191"/>
      <c r="C17" s="701"/>
      <c r="D17" s="194"/>
      <c r="E17" s="192"/>
      <c r="F17" s="192"/>
      <c r="G17" s="192"/>
      <c r="H17" s="192"/>
      <c r="I17" s="192"/>
      <c r="J17" s="192"/>
      <c r="K17" s="192"/>
      <c r="L17" s="192"/>
      <c r="M17" s="834"/>
      <c r="N17" s="844"/>
      <c r="O17" s="742" t="s">
        <v>2</v>
      </c>
      <c r="P17" s="743" t="s">
        <v>17</v>
      </c>
      <c r="Q17" s="369" t="s">
        <v>111</v>
      </c>
      <c r="R17" s="743" t="s">
        <v>22</v>
      </c>
      <c r="S17" s="375"/>
      <c r="T17" s="372"/>
      <c r="U17" s="376"/>
      <c r="V17" s="377"/>
      <c r="W17" s="377"/>
      <c r="X17" s="610"/>
    </row>
    <row r="18" spans="1:24" ht="51" hidden="1">
      <c r="A18" s="137">
        <v>903</v>
      </c>
      <c r="B18" s="43" t="s">
        <v>206</v>
      </c>
      <c r="C18" s="147"/>
      <c r="D18" s="703"/>
      <c r="E18" s="76"/>
      <c r="F18" s="76"/>
      <c r="G18" s="76"/>
      <c r="H18" s="76"/>
      <c r="I18" s="76"/>
      <c r="J18" s="76"/>
      <c r="K18" s="76"/>
      <c r="L18" s="76"/>
      <c r="M18" s="834"/>
      <c r="N18" s="844"/>
      <c r="O18" s="742" t="s">
        <v>2</v>
      </c>
      <c r="P18" s="743" t="s">
        <v>17</v>
      </c>
      <c r="Q18" s="744">
        <v>1100015480</v>
      </c>
      <c r="R18" s="743" t="s">
        <v>19</v>
      </c>
      <c r="S18" s="375"/>
      <c r="T18" s="386"/>
      <c r="U18" s="376"/>
      <c r="V18" s="377"/>
      <c r="W18" s="377"/>
      <c r="X18" s="265" t="s">
        <v>149</v>
      </c>
    </row>
    <row r="19" spans="1:24" ht="51" hidden="1">
      <c r="A19" s="79">
        <v>903</v>
      </c>
      <c r="B19" s="43" t="s">
        <v>182</v>
      </c>
      <c r="C19" s="150" t="s">
        <v>183</v>
      </c>
      <c r="D19" s="564"/>
      <c r="E19" s="76"/>
      <c r="F19" s="76"/>
      <c r="G19" s="76"/>
      <c r="H19" s="76"/>
      <c r="I19" s="76"/>
      <c r="J19" s="76"/>
      <c r="K19" s="76"/>
      <c r="L19" s="76"/>
      <c r="M19" s="834"/>
      <c r="N19" s="844"/>
      <c r="O19" s="742" t="s">
        <v>2</v>
      </c>
      <c r="P19" s="743" t="s">
        <v>17</v>
      </c>
      <c r="Q19" s="369" t="s">
        <v>81</v>
      </c>
      <c r="R19" s="745">
        <v>244</v>
      </c>
      <c r="S19" s="375"/>
      <c r="T19" s="386"/>
      <c r="U19" s="376"/>
      <c r="V19" s="377"/>
      <c r="W19" s="377"/>
      <c r="X19" s="382"/>
    </row>
    <row r="20" spans="1:24" ht="51" hidden="1">
      <c r="A20" s="44">
        <v>903</v>
      </c>
      <c r="B20" s="60" t="s">
        <v>122</v>
      </c>
      <c r="C20" s="243" t="s">
        <v>165</v>
      </c>
      <c r="D20" s="563"/>
      <c r="E20" s="76"/>
      <c r="F20" s="76"/>
      <c r="G20" s="76"/>
      <c r="H20" s="76"/>
      <c r="I20" s="76"/>
      <c r="J20" s="76"/>
      <c r="K20" s="76"/>
      <c r="L20" s="76"/>
      <c r="M20" s="834"/>
      <c r="N20" s="844"/>
      <c r="O20" s="742" t="s">
        <v>2</v>
      </c>
      <c r="P20" s="743" t="s">
        <v>17</v>
      </c>
      <c r="Q20" s="369" t="s">
        <v>167</v>
      </c>
      <c r="R20" s="745">
        <v>100</v>
      </c>
      <c r="S20" s="375"/>
      <c r="T20" s="386"/>
      <c r="U20" s="376"/>
      <c r="V20" s="377"/>
      <c r="W20" s="377"/>
      <c r="X20" s="533" t="s">
        <v>165</v>
      </c>
    </row>
    <row r="21" spans="1:24" ht="12.75">
      <c r="A21" s="44">
        <v>903</v>
      </c>
      <c r="B21" s="60" t="s">
        <v>314</v>
      </c>
      <c r="C21" s="243" t="s">
        <v>315</v>
      </c>
      <c r="D21" s="786">
        <v>4210</v>
      </c>
      <c r="E21" s="712"/>
      <c r="F21" s="712"/>
      <c r="G21" s="712"/>
      <c r="H21" s="712"/>
      <c r="I21" s="712"/>
      <c r="J21" s="712"/>
      <c r="K21" s="787">
        <v>4126</v>
      </c>
      <c r="L21" s="787">
        <v>4126</v>
      </c>
      <c r="M21" s="834"/>
      <c r="N21" s="844"/>
      <c r="O21" s="742" t="s">
        <v>2</v>
      </c>
      <c r="P21" s="743" t="s">
        <v>17</v>
      </c>
      <c r="Q21" s="369" t="s">
        <v>264</v>
      </c>
      <c r="R21" s="369" t="s">
        <v>27</v>
      </c>
      <c r="S21" s="375"/>
      <c r="T21" s="372">
        <f>4210-14.35644</f>
        <v>4195.64356</v>
      </c>
      <c r="U21" s="376"/>
      <c r="V21" s="371">
        <v>4126</v>
      </c>
      <c r="W21" s="371">
        <v>4126</v>
      </c>
      <c r="X21" s="889" t="s">
        <v>291</v>
      </c>
    </row>
    <row r="22" spans="1:24" ht="12.75" hidden="1">
      <c r="A22" s="686"/>
      <c r="B22" s="257"/>
      <c r="C22" s="699"/>
      <c r="D22" s="700"/>
      <c r="E22" s="713"/>
      <c r="F22" s="713"/>
      <c r="G22" s="713"/>
      <c r="H22" s="713"/>
      <c r="I22" s="713"/>
      <c r="J22" s="714"/>
      <c r="K22" s="715"/>
      <c r="L22" s="715"/>
      <c r="M22" s="833"/>
      <c r="N22" s="844"/>
      <c r="O22" s="742" t="s">
        <v>2</v>
      </c>
      <c r="P22" s="743" t="s">
        <v>17</v>
      </c>
      <c r="Q22" s="369" t="s">
        <v>264</v>
      </c>
      <c r="R22" s="369" t="s">
        <v>19</v>
      </c>
      <c r="S22" s="375"/>
      <c r="T22" s="386"/>
      <c r="U22" s="376"/>
      <c r="V22" s="377"/>
      <c r="W22" s="377"/>
      <c r="X22" s="890"/>
    </row>
    <row r="23" spans="1:24" ht="37.5" customHeight="1">
      <c r="A23" s="603">
        <v>903</v>
      </c>
      <c r="B23" s="78" t="s">
        <v>206</v>
      </c>
      <c r="C23" s="298" t="s">
        <v>316</v>
      </c>
      <c r="D23" s="786">
        <v>-2.06</v>
      </c>
      <c r="E23" s="601"/>
      <c r="F23" s="601"/>
      <c r="G23" s="601"/>
      <c r="H23" s="601"/>
      <c r="I23" s="601"/>
      <c r="J23" s="601"/>
      <c r="K23" s="601"/>
      <c r="L23" s="601"/>
      <c r="M23" s="834"/>
      <c r="N23" s="844"/>
      <c r="O23" s="742" t="s">
        <v>2</v>
      </c>
      <c r="P23" s="743" t="s">
        <v>17</v>
      </c>
      <c r="Q23" s="369" t="s">
        <v>264</v>
      </c>
      <c r="R23" s="369" t="s">
        <v>22</v>
      </c>
      <c r="S23" s="375"/>
      <c r="T23" s="372">
        <v>14.35644</v>
      </c>
      <c r="U23" s="376"/>
      <c r="V23" s="377"/>
      <c r="W23" s="377"/>
      <c r="X23" s="891"/>
    </row>
    <row r="24" spans="1:24" ht="51" hidden="1">
      <c r="A24" s="147"/>
      <c r="B24" s="81"/>
      <c r="C24" s="147"/>
      <c r="D24" s="712"/>
      <c r="E24" s="601"/>
      <c r="F24" s="601"/>
      <c r="G24" s="601"/>
      <c r="H24" s="601"/>
      <c r="I24" s="601"/>
      <c r="J24" s="601"/>
      <c r="K24" s="601"/>
      <c r="L24" s="601"/>
      <c r="M24" s="834"/>
      <c r="N24" s="844"/>
      <c r="O24" s="742" t="s">
        <v>2</v>
      </c>
      <c r="P24" s="743" t="s">
        <v>15</v>
      </c>
      <c r="Q24" s="600" t="s">
        <v>207</v>
      </c>
      <c r="R24" s="369" t="s">
        <v>19</v>
      </c>
      <c r="S24" s="375"/>
      <c r="T24" s="386"/>
      <c r="U24" s="376"/>
      <c r="V24" s="377"/>
      <c r="W24" s="377"/>
      <c r="X24" s="265" t="s">
        <v>149</v>
      </c>
    </row>
    <row r="25" spans="1:24" ht="51" hidden="1">
      <c r="A25" s="153">
        <v>903</v>
      </c>
      <c r="B25" s="60"/>
      <c r="C25" s="148"/>
      <c r="D25" s="194"/>
      <c r="E25" s="601"/>
      <c r="F25" s="601"/>
      <c r="G25" s="601"/>
      <c r="H25" s="601"/>
      <c r="I25" s="601"/>
      <c r="J25" s="601"/>
      <c r="K25" s="601"/>
      <c r="L25" s="601"/>
      <c r="M25" s="834"/>
      <c r="N25" s="844"/>
      <c r="O25" s="742" t="s">
        <v>2</v>
      </c>
      <c r="P25" s="743" t="s">
        <v>15</v>
      </c>
      <c r="Q25" s="600" t="s">
        <v>208</v>
      </c>
      <c r="R25" s="369" t="s">
        <v>148</v>
      </c>
      <c r="S25" s="375"/>
      <c r="T25" s="386"/>
      <c r="U25" s="376"/>
      <c r="V25" s="383"/>
      <c r="W25" s="383"/>
      <c r="X25" s="265" t="s">
        <v>149</v>
      </c>
    </row>
    <row r="26" spans="1:24" ht="48.75" customHeight="1">
      <c r="A26" s="688">
        <v>903</v>
      </c>
      <c r="B26" s="43" t="s">
        <v>318</v>
      </c>
      <c r="C26" s="562" t="s">
        <v>319</v>
      </c>
      <c r="D26" s="702">
        <v>-9.3</v>
      </c>
      <c r="E26" s="601"/>
      <c r="F26" s="601"/>
      <c r="G26" s="601"/>
      <c r="H26" s="601"/>
      <c r="I26" s="601"/>
      <c r="J26" s="601"/>
      <c r="K26" s="601"/>
      <c r="L26" s="601"/>
      <c r="M26" s="834"/>
      <c r="N26" s="844"/>
      <c r="O26" s="742" t="s">
        <v>2</v>
      </c>
      <c r="P26" s="743" t="s">
        <v>15</v>
      </c>
      <c r="Q26" s="369" t="s">
        <v>269</v>
      </c>
      <c r="R26" s="369" t="s">
        <v>64</v>
      </c>
      <c r="S26" s="375"/>
      <c r="T26" s="386">
        <v>412</v>
      </c>
      <c r="U26" s="376"/>
      <c r="V26" s="371">
        <v>323.3</v>
      </c>
      <c r="W26" s="371">
        <v>323.3</v>
      </c>
      <c r="X26" s="577" t="s">
        <v>270</v>
      </c>
    </row>
    <row r="27" spans="1:24" ht="46.5" customHeight="1">
      <c r="A27" s="688"/>
      <c r="B27" s="43"/>
      <c r="C27" s="562"/>
      <c r="D27" s="563"/>
      <c r="E27" s="76"/>
      <c r="F27" s="76"/>
      <c r="G27" s="76"/>
      <c r="H27" s="76"/>
      <c r="I27" s="76"/>
      <c r="J27" s="76"/>
      <c r="K27" s="76"/>
      <c r="L27" s="76"/>
      <c r="M27" s="834"/>
      <c r="N27" s="844"/>
      <c r="O27" s="742" t="s">
        <v>2</v>
      </c>
      <c r="P27" s="743" t="s">
        <v>15</v>
      </c>
      <c r="Q27" s="369" t="s">
        <v>265</v>
      </c>
      <c r="R27" s="743" t="s">
        <v>27</v>
      </c>
      <c r="S27" s="375"/>
      <c r="T27" s="386">
        <v>306</v>
      </c>
      <c r="U27" s="376"/>
      <c r="V27" s="371">
        <v>238.8</v>
      </c>
      <c r="W27" s="371">
        <v>238.8</v>
      </c>
      <c r="X27" s="577" t="s">
        <v>267</v>
      </c>
    </row>
    <row r="28" spans="1:24" ht="46.5" customHeight="1">
      <c r="A28" s="688"/>
      <c r="B28" s="43"/>
      <c r="C28" s="562"/>
      <c r="D28" s="563"/>
      <c r="E28" s="76"/>
      <c r="F28" s="76"/>
      <c r="G28" s="76"/>
      <c r="H28" s="76"/>
      <c r="I28" s="76"/>
      <c r="J28" s="76"/>
      <c r="K28" s="76"/>
      <c r="L28" s="76"/>
      <c r="M28" s="834"/>
      <c r="N28" s="844"/>
      <c r="O28" s="742" t="s">
        <v>2</v>
      </c>
      <c r="P28" s="743" t="s">
        <v>15</v>
      </c>
      <c r="Q28" s="369" t="s">
        <v>268</v>
      </c>
      <c r="R28" s="743" t="s">
        <v>27</v>
      </c>
      <c r="S28" s="375"/>
      <c r="T28" s="386">
        <v>449</v>
      </c>
      <c r="U28" s="376"/>
      <c r="V28" s="371">
        <v>350.9</v>
      </c>
      <c r="W28" s="371">
        <v>350.9</v>
      </c>
      <c r="X28" s="577" t="s">
        <v>266</v>
      </c>
    </row>
    <row r="29" spans="1:24" ht="93.75" customHeight="1">
      <c r="A29" s="689"/>
      <c r="B29" s="43"/>
      <c r="C29" s="599"/>
      <c r="D29" s="73"/>
      <c r="E29" s="76"/>
      <c r="F29" s="76"/>
      <c r="G29" s="76"/>
      <c r="H29" s="76"/>
      <c r="I29" s="76"/>
      <c r="J29" s="76"/>
      <c r="K29" s="76"/>
      <c r="L29" s="76"/>
      <c r="M29" s="834"/>
      <c r="N29" s="844"/>
      <c r="O29" s="746" t="s">
        <v>2</v>
      </c>
      <c r="P29" s="747" t="s">
        <v>17</v>
      </c>
      <c r="Q29" s="333" t="s">
        <v>275</v>
      </c>
      <c r="R29" s="333" t="s">
        <v>19</v>
      </c>
      <c r="S29" s="385"/>
      <c r="T29" s="386">
        <v>-9.3</v>
      </c>
      <c r="U29" s="386"/>
      <c r="V29" s="371"/>
      <c r="W29" s="371"/>
      <c r="X29" s="533" t="s">
        <v>276</v>
      </c>
    </row>
    <row r="30" spans="1:24" ht="34.5" thickBot="1">
      <c r="A30" s="147"/>
      <c r="B30" s="81"/>
      <c r="C30" s="147"/>
      <c r="D30" s="703"/>
      <c r="E30" s="76"/>
      <c r="F30" s="76"/>
      <c r="G30" s="76"/>
      <c r="H30" s="76"/>
      <c r="I30" s="76"/>
      <c r="J30" s="76"/>
      <c r="K30" s="76"/>
      <c r="L30" s="76"/>
      <c r="M30" s="834"/>
      <c r="N30" s="844"/>
      <c r="O30" s="748" t="s">
        <v>2</v>
      </c>
      <c r="P30" s="648" t="s">
        <v>42</v>
      </c>
      <c r="Q30" s="200" t="s">
        <v>271</v>
      </c>
      <c r="R30" s="648" t="s">
        <v>19</v>
      </c>
      <c r="S30" s="649"/>
      <c r="T30" s="359">
        <v>-2.06</v>
      </c>
      <c r="U30" s="650"/>
      <c r="V30" s="651"/>
      <c r="W30" s="651"/>
      <c r="X30" s="652" t="s">
        <v>272</v>
      </c>
    </row>
    <row r="31" spans="1:24" ht="90" hidden="1" thickBot="1">
      <c r="A31" s="147"/>
      <c r="B31" s="78"/>
      <c r="C31" s="147"/>
      <c r="D31" s="288"/>
      <c r="E31" s="76"/>
      <c r="F31" s="76"/>
      <c r="G31" s="76"/>
      <c r="H31" s="76"/>
      <c r="I31" s="76"/>
      <c r="J31" s="76"/>
      <c r="K31" s="76"/>
      <c r="L31" s="76"/>
      <c r="M31" s="834"/>
      <c r="N31" s="844"/>
      <c r="O31" s="749" t="s">
        <v>2</v>
      </c>
      <c r="P31" s="405" t="s">
        <v>17</v>
      </c>
      <c r="Q31" s="589" t="s">
        <v>152</v>
      </c>
      <c r="R31" s="405" t="s">
        <v>19</v>
      </c>
      <c r="S31" s="639"/>
      <c r="T31" s="576"/>
      <c r="U31" s="640"/>
      <c r="V31" s="641"/>
      <c r="W31" s="641"/>
      <c r="X31" s="642" t="s">
        <v>153</v>
      </c>
    </row>
    <row r="32" spans="1:24" ht="77.25" hidden="1" thickBot="1">
      <c r="A32" s="147"/>
      <c r="B32" s="78"/>
      <c r="C32" s="147"/>
      <c r="D32" s="288"/>
      <c r="E32" s="76"/>
      <c r="F32" s="76"/>
      <c r="G32" s="76"/>
      <c r="H32" s="76"/>
      <c r="I32" s="76"/>
      <c r="J32" s="76"/>
      <c r="K32" s="76"/>
      <c r="L32" s="76"/>
      <c r="M32" s="834"/>
      <c r="N32" s="844"/>
      <c r="O32" s="750" t="s">
        <v>2</v>
      </c>
      <c r="P32" s="385" t="s">
        <v>17</v>
      </c>
      <c r="Q32" s="152" t="s">
        <v>181</v>
      </c>
      <c r="R32" s="385" t="s">
        <v>27</v>
      </c>
      <c r="S32" s="387"/>
      <c r="T32" s="386"/>
      <c r="U32" s="388"/>
      <c r="V32" s="389"/>
      <c r="W32" s="389"/>
      <c r="X32" s="560" t="s">
        <v>180</v>
      </c>
    </row>
    <row r="33" spans="1:24" ht="13.5" hidden="1" thickBot="1">
      <c r="A33" s="153"/>
      <c r="B33" s="60"/>
      <c r="C33" s="243"/>
      <c r="D33" s="194"/>
      <c r="E33" s="77"/>
      <c r="F33" s="77"/>
      <c r="G33" s="77"/>
      <c r="H33" s="77"/>
      <c r="I33" s="77"/>
      <c r="J33" s="77"/>
      <c r="K33" s="77"/>
      <c r="L33" s="77"/>
      <c r="M33" s="834"/>
      <c r="N33" s="844"/>
      <c r="O33" s="746" t="s">
        <v>14</v>
      </c>
      <c r="P33" s="747" t="s">
        <v>15</v>
      </c>
      <c r="Q33" s="385" t="s">
        <v>57</v>
      </c>
      <c r="R33" s="385" t="s">
        <v>27</v>
      </c>
      <c r="S33" s="379"/>
      <c r="T33" s="386"/>
      <c r="U33" s="386"/>
      <c r="V33" s="371"/>
      <c r="W33" s="371"/>
      <c r="X33" s="885"/>
    </row>
    <row r="34" spans="1:24" ht="13.5" hidden="1" thickBot="1">
      <c r="A34" s="690"/>
      <c r="B34" s="60"/>
      <c r="C34" s="58"/>
      <c r="D34" s="196"/>
      <c r="E34" s="77"/>
      <c r="F34" s="77"/>
      <c r="G34" s="77"/>
      <c r="H34" s="77"/>
      <c r="I34" s="77"/>
      <c r="J34" s="77"/>
      <c r="K34" s="77"/>
      <c r="L34" s="77"/>
      <c r="M34" s="834"/>
      <c r="N34" s="844"/>
      <c r="O34" s="746" t="s">
        <v>14</v>
      </c>
      <c r="P34" s="747" t="s">
        <v>15</v>
      </c>
      <c r="Q34" s="385" t="s">
        <v>57</v>
      </c>
      <c r="R34" s="385" t="s">
        <v>19</v>
      </c>
      <c r="S34" s="379"/>
      <c r="T34" s="534"/>
      <c r="U34" s="386"/>
      <c r="V34" s="371"/>
      <c r="W34" s="371"/>
      <c r="X34" s="886"/>
    </row>
    <row r="35" spans="1:24" ht="13.5" hidden="1" thickBot="1">
      <c r="A35" s="689"/>
      <c r="B35" s="43"/>
      <c r="C35" s="148"/>
      <c r="D35" s="194"/>
      <c r="E35" s="77"/>
      <c r="F35" s="77"/>
      <c r="G35" s="77"/>
      <c r="H35" s="77"/>
      <c r="I35" s="77"/>
      <c r="J35" s="77"/>
      <c r="K35" s="77"/>
      <c r="L35" s="77"/>
      <c r="M35" s="834"/>
      <c r="N35" s="844"/>
      <c r="O35" s="746" t="s">
        <v>14</v>
      </c>
      <c r="P35" s="747" t="s">
        <v>15</v>
      </c>
      <c r="Q35" s="385" t="s">
        <v>57</v>
      </c>
      <c r="R35" s="385" t="s">
        <v>64</v>
      </c>
      <c r="S35" s="379"/>
      <c r="T35" s="386"/>
      <c r="U35" s="386"/>
      <c r="V35" s="371"/>
      <c r="W35" s="371"/>
      <c r="X35" s="887"/>
    </row>
    <row r="36" spans="1:24" ht="13.5" hidden="1" thickBot="1">
      <c r="A36" s="153"/>
      <c r="B36" s="60"/>
      <c r="C36" s="243"/>
      <c r="D36" s="194"/>
      <c r="E36" s="77"/>
      <c r="F36" s="77"/>
      <c r="G36" s="77"/>
      <c r="H36" s="77"/>
      <c r="I36" s="77"/>
      <c r="J36" s="77"/>
      <c r="K36" s="77"/>
      <c r="L36" s="77"/>
      <c r="M36" s="834"/>
      <c r="N36" s="844"/>
      <c r="O36" s="746"/>
      <c r="P36" s="747"/>
      <c r="Q36" s="385"/>
      <c r="R36" s="385"/>
      <c r="S36" s="379"/>
      <c r="T36" s="386"/>
      <c r="U36" s="372"/>
      <c r="V36" s="371"/>
      <c r="W36" s="371"/>
      <c r="X36" s="514"/>
    </row>
    <row r="37" spans="1:24" ht="13.5" hidden="1" thickBot="1">
      <c r="A37" s="153"/>
      <c r="B37" s="60"/>
      <c r="C37" s="243"/>
      <c r="D37" s="194"/>
      <c r="E37" s="77"/>
      <c r="F37" s="77"/>
      <c r="G37" s="77"/>
      <c r="H37" s="77"/>
      <c r="I37" s="77"/>
      <c r="J37" s="77"/>
      <c r="K37" s="77"/>
      <c r="L37" s="77"/>
      <c r="M37" s="834"/>
      <c r="N37" s="844"/>
      <c r="O37" s="746" t="s">
        <v>14</v>
      </c>
      <c r="P37" s="747" t="s">
        <v>18</v>
      </c>
      <c r="Q37" s="385" t="s">
        <v>99</v>
      </c>
      <c r="R37" s="385" t="s">
        <v>19</v>
      </c>
      <c r="S37" s="385"/>
      <c r="T37" s="386"/>
      <c r="U37" s="372"/>
      <c r="V37" s="371"/>
      <c r="W37" s="371"/>
      <c r="X37" s="888" t="s">
        <v>133</v>
      </c>
    </row>
    <row r="38" spans="1:24" ht="13.5" hidden="1" thickBot="1">
      <c r="A38" s="153"/>
      <c r="B38" s="60"/>
      <c r="C38" s="243"/>
      <c r="D38" s="194"/>
      <c r="E38" s="77"/>
      <c r="F38" s="77"/>
      <c r="G38" s="77"/>
      <c r="H38" s="77"/>
      <c r="I38" s="77"/>
      <c r="J38" s="77"/>
      <c r="K38" s="77"/>
      <c r="L38" s="77"/>
      <c r="M38" s="834"/>
      <c r="N38" s="844"/>
      <c r="O38" s="746" t="s">
        <v>14</v>
      </c>
      <c r="P38" s="747" t="s">
        <v>18</v>
      </c>
      <c r="Q38" s="385" t="s">
        <v>99</v>
      </c>
      <c r="R38" s="385" t="s">
        <v>22</v>
      </c>
      <c r="S38" s="381"/>
      <c r="T38" s="386"/>
      <c r="U38" s="372"/>
      <c r="V38" s="371"/>
      <c r="W38" s="371"/>
      <c r="X38" s="880"/>
    </row>
    <row r="39" spans="1:24" ht="64.5" hidden="1" thickBot="1">
      <c r="A39" s="688"/>
      <c r="B39" s="43"/>
      <c r="C39" s="264"/>
      <c r="D39" s="480"/>
      <c r="E39" s="77"/>
      <c r="F39" s="77"/>
      <c r="G39" s="77"/>
      <c r="H39" s="77"/>
      <c r="I39" s="77"/>
      <c r="J39" s="77"/>
      <c r="K39" s="77"/>
      <c r="L39" s="77"/>
      <c r="M39" s="834"/>
      <c r="N39" s="844"/>
      <c r="O39" s="746" t="s">
        <v>14</v>
      </c>
      <c r="P39" s="747" t="s">
        <v>18</v>
      </c>
      <c r="Q39" s="385" t="s">
        <v>59</v>
      </c>
      <c r="R39" s="385" t="s">
        <v>119</v>
      </c>
      <c r="S39" s="381"/>
      <c r="T39" s="386"/>
      <c r="U39" s="372"/>
      <c r="V39" s="371"/>
      <c r="W39" s="371"/>
      <c r="X39" s="384" t="s">
        <v>132</v>
      </c>
    </row>
    <row r="40" spans="1:24" ht="13.5" hidden="1" thickBot="1">
      <c r="A40" s="691"/>
      <c r="B40" s="188"/>
      <c r="C40" s="692"/>
      <c r="D40" s="194"/>
      <c r="E40" s="77"/>
      <c r="F40" s="77"/>
      <c r="G40" s="77"/>
      <c r="H40" s="77"/>
      <c r="I40" s="77"/>
      <c r="J40" s="77"/>
      <c r="K40" s="77"/>
      <c r="L40" s="77"/>
      <c r="M40" s="834"/>
      <c r="N40" s="877"/>
      <c r="O40" s="751" t="s">
        <v>14</v>
      </c>
      <c r="P40" s="752" t="s">
        <v>18</v>
      </c>
      <c r="Q40" s="510" t="s">
        <v>52</v>
      </c>
      <c r="R40" s="510" t="s">
        <v>19</v>
      </c>
      <c r="S40" s="390"/>
      <c r="T40" s="511"/>
      <c r="U40" s="512"/>
      <c r="V40" s="513"/>
      <c r="W40" s="513"/>
      <c r="X40" s="393"/>
    </row>
    <row r="41" spans="1:24" ht="13.5" hidden="1" thickBot="1">
      <c r="A41" s="147"/>
      <c r="B41" s="81"/>
      <c r="C41" s="147"/>
      <c r="D41" s="703"/>
      <c r="E41" s="77"/>
      <c r="F41" s="77"/>
      <c r="G41" s="77"/>
      <c r="H41" s="77"/>
      <c r="I41" s="77"/>
      <c r="J41" s="77"/>
      <c r="K41" s="77"/>
      <c r="L41" s="77"/>
      <c r="M41" s="834"/>
      <c r="N41" s="844"/>
      <c r="O41" s="747"/>
      <c r="P41" s="747"/>
      <c r="Q41" s="381"/>
      <c r="R41" s="381"/>
      <c r="S41" s="333"/>
      <c r="T41" s="386"/>
      <c r="U41" s="372"/>
      <c r="V41" s="371"/>
      <c r="W41" s="371"/>
      <c r="X41" s="514"/>
    </row>
    <row r="42" spans="1:24" ht="13.5" hidden="1" thickBot="1">
      <c r="A42" s="153"/>
      <c r="B42" s="60"/>
      <c r="C42" s="243"/>
      <c r="D42" s="194"/>
      <c r="E42" s="77"/>
      <c r="F42" s="77"/>
      <c r="G42" s="77"/>
      <c r="H42" s="77"/>
      <c r="I42" s="77"/>
      <c r="J42" s="77"/>
      <c r="K42" s="77"/>
      <c r="L42" s="77"/>
      <c r="M42" s="834"/>
      <c r="N42" s="844"/>
      <c r="O42" s="747" t="s">
        <v>14</v>
      </c>
      <c r="P42" s="747" t="s">
        <v>18</v>
      </c>
      <c r="Q42" s="381" t="s">
        <v>51</v>
      </c>
      <c r="R42" s="381" t="s">
        <v>27</v>
      </c>
      <c r="S42" s="333"/>
      <c r="T42" s="386"/>
      <c r="U42" s="372"/>
      <c r="V42" s="371"/>
      <c r="W42" s="371"/>
      <c r="X42" s="514"/>
    </row>
    <row r="43" spans="1:24" ht="13.5" hidden="1" thickBot="1">
      <c r="A43" s="147"/>
      <c r="B43" s="81"/>
      <c r="C43" s="147"/>
      <c r="D43" s="703"/>
      <c r="E43" s="77"/>
      <c r="F43" s="77"/>
      <c r="G43" s="77"/>
      <c r="H43" s="77"/>
      <c r="I43" s="77"/>
      <c r="J43" s="77"/>
      <c r="K43" s="77"/>
      <c r="L43" s="77"/>
      <c r="M43" s="834"/>
      <c r="N43" s="844"/>
      <c r="O43" s="747"/>
      <c r="P43" s="747"/>
      <c r="Q43" s="381"/>
      <c r="R43" s="381"/>
      <c r="S43" s="333"/>
      <c r="T43" s="386"/>
      <c r="U43" s="372"/>
      <c r="V43" s="371"/>
      <c r="W43" s="371"/>
      <c r="X43" s="514"/>
    </row>
    <row r="44" spans="1:24" ht="13.5" hidden="1" thickBot="1">
      <c r="A44" s="147"/>
      <c r="B44" s="81"/>
      <c r="C44" s="147"/>
      <c r="D44" s="703"/>
      <c r="E44" s="77"/>
      <c r="F44" s="77"/>
      <c r="G44" s="77"/>
      <c r="H44" s="77"/>
      <c r="I44" s="77"/>
      <c r="J44" s="77"/>
      <c r="K44" s="77"/>
      <c r="L44" s="77"/>
      <c r="M44" s="834"/>
      <c r="N44" s="844"/>
      <c r="O44" s="747"/>
      <c r="P44" s="747"/>
      <c r="Q44" s="381"/>
      <c r="R44" s="381"/>
      <c r="S44" s="333"/>
      <c r="T44" s="386"/>
      <c r="U44" s="372"/>
      <c r="V44" s="371"/>
      <c r="W44" s="371"/>
      <c r="X44" s="514"/>
    </row>
    <row r="45" spans="1:24" ht="13.5" hidden="1" thickBot="1">
      <c r="A45" s="147"/>
      <c r="B45" s="81"/>
      <c r="C45" s="147"/>
      <c r="D45" s="703"/>
      <c r="E45" s="77"/>
      <c r="F45" s="77"/>
      <c r="G45" s="77"/>
      <c r="H45" s="77"/>
      <c r="I45" s="77"/>
      <c r="J45" s="77"/>
      <c r="K45" s="77"/>
      <c r="L45" s="77"/>
      <c r="M45" s="834"/>
      <c r="N45" s="844"/>
      <c r="O45" s="747"/>
      <c r="P45" s="747"/>
      <c r="Q45" s="381"/>
      <c r="R45" s="381"/>
      <c r="S45" s="333"/>
      <c r="T45" s="386"/>
      <c r="U45" s="372"/>
      <c r="V45" s="371"/>
      <c r="W45" s="371"/>
      <c r="X45" s="514"/>
    </row>
    <row r="46" spans="1:24" ht="13.5" hidden="1" thickBot="1">
      <c r="A46" s="147"/>
      <c r="B46" s="81"/>
      <c r="C46" s="147"/>
      <c r="D46" s="703"/>
      <c r="E46" s="77"/>
      <c r="F46" s="77"/>
      <c r="G46" s="77"/>
      <c r="H46" s="77"/>
      <c r="I46" s="77"/>
      <c r="J46" s="77"/>
      <c r="K46" s="77"/>
      <c r="L46" s="77"/>
      <c r="M46" s="834"/>
      <c r="N46" s="844"/>
      <c r="O46" s="747"/>
      <c r="P46" s="747"/>
      <c r="Q46" s="381"/>
      <c r="R46" s="381"/>
      <c r="S46" s="333"/>
      <c r="T46" s="386"/>
      <c r="U46" s="372"/>
      <c r="V46" s="371"/>
      <c r="W46" s="371"/>
      <c r="X46" s="514"/>
    </row>
    <row r="47" spans="1:24" ht="13.5" hidden="1" thickBot="1">
      <c r="A47" s="147"/>
      <c r="B47" s="81"/>
      <c r="C47" s="147"/>
      <c r="D47" s="703"/>
      <c r="E47" s="77"/>
      <c r="F47" s="77"/>
      <c r="G47" s="77"/>
      <c r="H47" s="77"/>
      <c r="I47" s="77"/>
      <c r="J47" s="77"/>
      <c r="K47" s="77"/>
      <c r="L47" s="77"/>
      <c r="M47" s="834"/>
      <c r="N47" s="844"/>
      <c r="O47" s="747"/>
      <c r="P47" s="747"/>
      <c r="Q47" s="381"/>
      <c r="R47" s="381"/>
      <c r="S47" s="333"/>
      <c r="T47" s="386"/>
      <c r="U47" s="372"/>
      <c r="V47" s="371"/>
      <c r="W47" s="371"/>
      <c r="X47" s="514"/>
    </row>
    <row r="48" spans="1:24" ht="13.5" hidden="1" thickBot="1">
      <c r="A48" s="147"/>
      <c r="B48" s="81"/>
      <c r="C48" s="147"/>
      <c r="D48" s="703"/>
      <c r="E48" s="77"/>
      <c r="F48" s="77"/>
      <c r="G48" s="77"/>
      <c r="H48" s="77"/>
      <c r="I48" s="77"/>
      <c r="J48" s="77"/>
      <c r="K48" s="77"/>
      <c r="L48" s="77"/>
      <c r="M48" s="834"/>
      <c r="N48" s="844"/>
      <c r="O48" s="753"/>
      <c r="P48" s="753"/>
      <c r="Q48" s="516"/>
      <c r="R48" s="516"/>
      <c r="S48" s="373"/>
      <c r="T48" s="455"/>
      <c r="U48" s="437"/>
      <c r="V48" s="374"/>
      <c r="W48" s="374"/>
      <c r="X48" s="515"/>
    </row>
    <row r="49" spans="1:24" ht="15.75" thickBot="1">
      <c r="A49" s="147"/>
      <c r="B49" s="81"/>
      <c r="C49" s="147"/>
      <c r="D49" s="703"/>
      <c r="E49" s="703"/>
      <c r="F49" s="703"/>
      <c r="G49" s="703"/>
      <c r="H49" s="703"/>
      <c r="I49" s="703"/>
      <c r="J49" s="703"/>
      <c r="K49" s="703"/>
      <c r="L49" s="703"/>
      <c r="M49" s="835"/>
      <c r="N49" s="845"/>
      <c r="O49" s="846" t="s">
        <v>36</v>
      </c>
      <c r="P49" s="847"/>
      <c r="Q49" s="847"/>
      <c r="R49" s="847"/>
      <c r="S49" s="847"/>
      <c r="T49" s="668">
        <f>SUM(T8:T42)</f>
        <v>5365.639999999999</v>
      </c>
      <c r="U49" s="668">
        <f>SUM(U8:U42)</f>
        <v>0</v>
      </c>
      <c r="V49" s="728">
        <f>SUM(V8:V42)</f>
        <v>5039</v>
      </c>
      <c r="W49" s="728">
        <f>SUM(W8:W42)</f>
        <v>5039</v>
      </c>
      <c r="X49" s="517"/>
    </row>
    <row r="50" spans="1:24" s="166" customFormat="1" ht="15" hidden="1">
      <c r="A50" s="693"/>
      <c r="B50" s="694"/>
      <c r="C50" s="693"/>
      <c r="D50" s="695"/>
      <c r="E50" s="151"/>
      <c r="F50" s="151"/>
      <c r="G50" s="151"/>
      <c r="H50" s="685"/>
      <c r="I50" s="685"/>
      <c r="J50" s="685"/>
      <c r="K50" s="685"/>
      <c r="L50" s="685"/>
      <c r="M50" s="836" t="s">
        <v>31</v>
      </c>
      <c r="N50" s="844">
        <v>912</v>
      </c>
      <c r="O50" s="754" t="s">
        <v>1</v>
      </c>
      <c r="P50" s="755" t="s">
        <v>18</v>
      </c>
      <c r="Q50" s="518" t="s">
        <v>101</v>
      </c>
      <c r="R50" s="442" t="s">
        <v>27</v>
      </c>
      <c r="S50" s="519" t="s">
        <v>77</v>
      </c>
      <c r="T50" s="520"/>
      <c r="U50" s="521"/>
      <c r="V50" s="520"/>
      <c r="W50" s="520"/>
      <c r="X50" s="522"/>
    </row>
    <row r="51" spans="1:24" ht="12.75" hidden="1">
      <c r="A51" s="153"/>
      <c r="B51" s="120"/>
      <c r="C51" s="264"/>
      <c r="D51" s="194"/>
      <c r="E51" s="139"/>
      <c r="F51" s="139"/>
      <c r="G51" s="139"/>
      <c r="H51" s="696"/>
      <c r="I51" s="193"/>
      <c r="J51" s="193"/>
      <c r="K51" s="193"/>
      <c r="L51" s="193"/>
      <c r="M51" s="836"/>
      <c r="N51" s="844"/>
      <c r="O51" s="746" t="s">
        <v>1</v>
      </c>
      <c r="P51" s="747" t="s">
        <v>32</v>
      </c>
      <c r="Q51" s="136" t="s">
        <v>131</v>
      </c>
      <c r="R51" s="152" t="s">
        <v>130</v>
      </c>
      <c r="S51" s="398" t="s">
        <v>74</v>
      </c>
      <c r="T51" s="371"/>
      <c r="U51" s="399"/>
      <c r="V51" s="400"/>
      <c r="W51" s="400"/>
      <c r="X51" s="401"/>
    </row>
    <row r="52" spans="1:24" ht="12.75" hidden="1">
      <c r="A52" s="153"/>
      <c r="B52" s="348"/>
      <c r="C52" s="190"/>
      <c r="D52" s="480"/>
      <c r="E52" s="77"/>
      <c r="F52" s="77"/>
      <c r="G52" s="77"/>
      <c r="H52" s="187"/>
      <c r="I52" s="187"/>
      <c r="J52" s="187"/>
      <c r="K52" s="187"/>
      <c r="L52" s="187"/>
      <c r="M52" s="836"/>
      <c r="N52" s="844"/>
      <c r="O52" s="746" t="s">
        <v>18</v>
      </c>
      <c r="P52" s="747" t="s">
        <v>42</v>
      </c>
      <c r="Q52" s="136" t="s">
        <v>114</v>
      </c>
      <c r="R52" s="152" t="s">
        <v>86</v>
      </c>
      <c r="S52" s="398" t="s">
        <v>74</v>
      </c>
      <c r="T52" s="371"/>
      <c r="U52" s="402"/>
      <c r="V52" s="403"/>
      <c r="W52" s="403"/>
      <c r="X52" s="401"/>
    </row>
    <row r="53" spans="1:24" ht="12.75" hidden="1">
      <c r="A53" s="153"/>
      <c r="B53" s="43"/>
      <c r="C53" s="150"/>
      <c r="D53" s="480"/>
      <c r="E53" s="139"/>
      <c r="F53" s="76"/>
      <c r="G53" s="76"/>
      <c r="H53" s="76"/>
      <c r="I53" s="76"/>
      <c r="J53" s="76"/>
      <c r="K53" s="76"/>
      <c r="L53" s="76"/>
      <c r="M53" s="836"/>
      <c r="N53" s="844"/>
      <c r="O53" s="746" t="s">
        <v>18</v>
      </c>
      <c r="P53" s="747" t="s">
        <v>42</v>
      </c>
      <c r="Q53" s="136" t="s">
        <v>115</v>
      </c>
      <c r="R53" s="152" t="s">
        <v>75</v>
      </c>
      <c r="S53" s="398" t="s">
        <v>74</v>
      </c>
      <c r="T53" s="371"/>
      <c r="U53" s="378"/>
      <c r="V53" s="380"/>
      <c r="W53" s="380"/>
      <c r="X53" s="401"/>
    </row>
    <row r="54" spans="1:24" ht="12.75" hidden="1">
      <c r="A54" s="147"/>
      <c r="B54" s="78"/>
      <c r="C54" s="147"/>
      <c r="D54" s="288"/>
      <c r="E54" s="139"/>
      <c r="F54" s="76"/>
      <c r="G54" s="76"/>
      <c r="H54" s="76"/>
      <c r="I54" s="76"/>
      <c r="J54" s="76"/>
      <c r="K54" s="76"/>
      <c r="L54" s="76"/>
      <c r="M54" s="836"/>
      <c r="N54" s="844"/>
      <c r="O54" s="746" t="s">
        <v>16</v>
      </c>
      <c r="P54" s="747" t="s">
        <v>1</v>
      </c>
      <c r="Q54" s="136" t="s">
        <v>97</v>
      </c>
      <c r="R54" s="152" t="s">
        <v>96</v>
      </c>
      <c r="S54" s="398" t="s">
        <v>74</v>
      </c>
      <c r="T54" s="371"/>
      <c r="U54" s="378"/>
      <c r="V54" s="377"/>
      <c r="W54" s="377"/>
      <c r="X54" s="401"/>
    </row>
    <row r="55" spans="1:24" ht="12.75" hidden="1">
      <c r="A55" s="153"/>
      <c r="B55" s="120"/>
      <c r="C55" s="58"/>
      <c r="D55" s="697"/>
      <c r="E55" s="139"/>
      <c r="F55" s="76"/>
      <c r="G55" s="76"/>
      <c r="H55" s="76"/>
      <c r="I55" s="76"/>
      <c r="J55" s="76"/>
      <c r="K55" s="76"/>
      <c r="L55" s="76"/>
      <c r="M55" s="836"/>
      <c r="N55" s="844"/>
      <c r="O55" s="746" t="s">
        <v>14</v>
      </c>
      <c r="P55" s="747" t="s">
        <v>15</v>
      </c>
      <c r="Q55" s="136" t="s">
        <v>63</v>
      </c>
      <c r="R55" s="152" t="s">
        <v>86</v>
      </c>
      <c r="S55" s="398"/>
      <c r="T55" s="386"/>
      <c r="U55" s="378"/>
      <c r="V55" s="377"/>
      <c r="W55" s="377"/>
      <c r="X55" s="401"/>
    </row>
    <row r="56" spans="1:24" ht="12.75" hidden="1">
      <c r="A56" s="147"/>
      <c r="B56" s="81"/>
      <c r="C56" s="147"/>
      <c r="D56" s="703"/>
      <c r="E56" s="76"/>
      <c r="F56" s="76"/>
      <c r="G56" s="139"/>
      <c r="H56" s="139"/>
      <c r="I56" s="139"/>
      <c r="J56" s="139"/>
      <c r="K56" s="139"/>
      <c r="L56" s="139"/>
      <c r="M56" s="836"/>
      <c r="N56" s="844"/>
      <c r="O56" s="746" t="s">
        <v>118</v>
      </c>
      <c r="P56" s="747" t="s">
        <v>1</v>
      </c>
      <c r="Q56" s="136" t="s">
        <v>120</v>
      </c>
      <c r="R56" s="152" t="s">
        <v>86</v>
      </c>
      <c r="S56" s="596"/>
      <c r="T56" s="371"/>
      <c r="U56" s="378"/>
      <c r="V56" s="377"/>
      <c r="W56" s="377"/>
      <c r="X56" s="561"/>
    </row>
    <row r="57" spans="1:24" ht="25.5" hidden="1">
      <c r="A57" s="153"/>
      <c r="B57" s="42"/>
      <c r="C57" s="148"/>
      <c r="D57" s="194"/>
      <c r="E57" s="76"/>
      <c r="F57" s="76"/>
      <c r="G57" s="139"/>
      <c r="H57" s="139"/>
      <c r="I57" s="139"/>
      <c r="J57" s="139"/>
      <c r="K57" s="76"/>
      <c r="L57" s="76"/>
      <c r="M57" s="836"/>
      <c r="N57" s="844"/>
      <c r="O57" s="746" t="s">
        <v>118</v>
      </c>
      <c r="P57" s="747" t="s">
        <v>15</v>
      </c>
      <c r="Q57" s="136" t="s">
        <v>205</v>
      </c>
      <c r="R57" s="579"/>
      <c r="S57" s="594"/>
      <c r="T57" s="392"/>
      <c r="U57" s="579"/>
      <c r="V57" s="404"/>
      <c r="W57" s="404"/>
      <c r="X57" s="595" t="s">
        <v>157</v>
      </c>
    </row>
    <row r="58" spans="1:24" ht="12.75" hidden="1">
      <c r="A58" s="147"/>
      <c r="B58" s="81"/>
      <c r="C58" s="147"/>
      <c r="D58" s="344"/>
      <c r="E58" s="76"/>
      <c r="F58" s="76"/>
      <c r="G58" s="139"/>
      <c r="H58" s="139"/>
      <c r="I58" s="139"/>
      <c r="J58" s="139"/>
      <c r="K58" s="139"/>
      <c r="L58" s="139"/>
      <c r="M58" s="836"/>
      <c r="N58" s="844"/>
      <c r="O58" s="756"/>
      <c r="P58" s="442"/>
      <c r="Q58" s="358"/>
      <c r="R58" s="405"/>
      <c r="S58" s="405"/>
      <c r="T58" s="392"/>
      <c r="U58" s="406"/>
      <c r="V58" s="404"/>
      <c r="W58" s="404"/>
      <c r="X58" s="407"/>
    </row>
    <row r="59" spans="1:24" ht="13.5" hidden="1" thickBot="1">
      <c r="A59" s="603"/>
      <c r="B59" s="43"/>
      <c r="C59" s="150"/>
      <c r="D59" s="194"/>
      <c r="E59" s="703"/>
      <c r="F59" s="703"/>
      <c r="G59" s="704"/>
      <c r="H59" s="704"/>
      <c r="I59" s="704"/>
      <c r="J59" s="704"/>
      <c r="K59" s="704"/>
      <c r="L59" s="704"/>
      <c r="M59" s="836"/>
      <c r="N59" s="844"/>
      <c r="O59" s="757"/>
      <c r="P59" s="758"/>
      <c r="Q59" s="535"/>
      <c r="R59" s="535"/>
      <c r="S59" s="535"/>
      <c r="T59" s="395"/>
      <c r="U59" s="536"/>
      <c r="V59" s="537"/>
      <c r="W59" s="537"/>
      <c r="X59" s="538"/>
    </row>
    <row r="60" spans="1:24" ht="15.75" hidden="1" thickBot="1">
      <c r="A60" s="60"/>
      <c r="B60" s="78"/>
      <c r="C60" s="298"/>
      <c r="D60" s="194"/>
      <c r="E60" s="77"/>
      <c r="F60" s="77"/>
      <c r="G60" s="139"/>
      <c r="H60" s="139"/>
      <c r="I60" s="139"/>
      <c r="J60" s="139"/>
      <c r="K60" s="139"/>
      <c r="L60" s="139"/>
      <c r="M60" s="837"/>
      <c r="N60" s="845"/>
      <c r="O60" s="846" t="s">
        <v>36</v>
      </c>
      <c r="P60" s="847"/>
      <c r="Q60" s="847"/>
      <c r="R60" s="847"/>
      <c r="S60" s="847"/>
      <c r="T60" s="397">
        <f>SUM(T50:T59)</f>
        <v>0</v>
      </c>
      <c r="U60" s="397">
        <f>SUM(U50:U59)</f>
        <v>0</v>
      </c>
      <c r="V60" s="396">
        <f>SUM(V50:V59)</f>
        <v>0</v>
      </c>
      <c r="W60" s="396">
        <f>SUM(W50:W59)</f>
        <v>0</v>
      </c>
      <c r="X60" s="408"/>
    </row>
    <row r="61" spans="1:24" ht="15" hidden="1">
      <c r="A61" s="202"/>
      <c r="B61" s="45"/>
      <c r="C61" s="189"/>
      <c r="D61" s="195"/>
      <c r="E61" s="82"/>
      <c r="F61" s="82"/>
      <c r="G61" s="157"/>
      <c r="H61" s="174"/>
      <c r="I61" s="157"/>
      <c r="J61" s="174"/>
      <c r="K61" s="184"/>
      <c r="L61" s="184"/>
      <c r="M61" s="829" t="s">
        <v>43</v>
      </c>
      <c r="N61" s="167"/>
      <c r="O61" s="759" t="s">
        <v>1</v>
      </c>
      <c r="P61" s="760" t="s">
        <v>41</v>
      </c>
      <c r="Q61" s="409" t="s">
        <v>106</v>
      </c>
      <c r="R61" s="409" t="s">
        <v>27</v>
      </c>
      <c r="S61" s="410" t="s">
        <v>77</v>
      </c>
      <c r="T61" s="411"/>
      <c r="U61" s="412"/>
      <c r="V61" s="413"/>
      <c r="W61" s="411"/>
      <c r="X61" s="414"/>
    </row>
    <row r="62" spans="1:24" ht="15" hidden="1">
      <c r="A62" s="44"/>
      <c r="B62" s="43"/>
      <c r="C62" s="150"/>
      <c r="D62" s="194"/>
      <c r="E62" s="77"/>
      <c r="F62" s="77"/>
      <c r="G62" s="139"/>
      <c r="H62" s="168"/>
      <c r="I62" s="139"/>
      <c r="J62" s="168"/>
      <c r="K62" s="184"/>
      <c r="L62" s="184"/>
      <c r="M62" s="830"/>
      <c r="N62" s="862" t="s">
        <v>35</v>
      </c>
      <c r="O62" s="761"/>
      <c r="P62" s="762"/>
      <c r="Q62" s="415"/>
      <c r="R62" s="415"/>
      <c r="S62" s="416"/>
      <c r="T62" s="417"/>
      <c r="U62" s="418"/>
      <c r="V62" s="419"/>
      <c r="W62" s="417"/>
      <c r="X62" s="420"/>
    </row>
    <row r="63" spans="1:24" ht="15" hidden="1">
      <c r="A63" s="160"/>
      <c r="B63" s="158"/>
      <c r="C63" s="159"/>
      <c r="D63" s="194"/>
      <c r="E63" s="77"/>
      <c r="F63" s="77"/>
      <c r="G63" s="139"/>
      <c r="H63" s="168"/>
      <c r="I63" s="139"/>
      <c r="J63" s="168"/>
      <c r="K63" s="184"/>
      <c r="L63" s="184"/>
      <c r="M63" s="830"/>
      <c r="N63" s="862"/>
      <c r="O63" s="199"/>
      <c r="P63" s="197"/>
      <c r="Q63" s="421"/>
      <c r="R63" s="421"/>
      <c r="S63" s="422"/>
      <c r="T63" s="423"/>
      <c r="U63" s="424"/>
      <c r="V63" s="425"/>
      <c r="W63" s="423"/>
      <c r="X63" s="426"/>
    </row>
    <row r="64" spans="1:24" ht="15" hidden="1">
      <c r="A64" s="160"/>
      <c r="B64" s="158"/>
      <c r="C64" s="159"/>
      <c r="D64" s="194"/>
      <c r="E64" s="77"/>
      <c r="F64" s="77"/>
      <c r="G64" s="139"/>
      <c r="H64" s="168"/>
      <c r="I64" s="139"/>
      <c r="J64" s="168"/>
      <c r="K64" s="184"/>
      <c r="L64" s="184"/>
      <c r="M64" s="830"/>
      <c r="N64" s="862"/>
      <c r="O64" s="761"/>
      <c r="P64" s="762"/>
      <c r="Q64" s="415"/>
      <c r="R64" s="415"/>
      <c r="S64" s="416"/>
      <c r="T64" s="417"/>
      <c r="U64" s="418"/>
      <c r="V64" s="419"/>
      <c r="W64" s="417"/>
      <c r="X64" s="427"/>
    </row>
    <row r="65" spans="1:24" ht="15.75" hidden="1" thickBot="1">
      <c r="A65" s="160"/>
      <c r="B65" s="158"/>
      <c r="C65" s="159"/>
      <c r="D65" s="194"/>
      <c r="E65" s="77"/>
      <c r="F65" s="77"/>
      <c r="G65" s="139"/>
      <c r="H65" s="168"/>
      <c r="I65" s="139"/>
      <c r="J65" s="168"/>
      <c r="K65" s="184"/>
      <c r="L65" s="184"/>
      <c r="M65" s="830"/>
      <c r="N65" s="862"/>
      <c r="O65" s="763"/>
      <c r="P65" s="764"/>
      <c r="Q65" s="428"/>
      <c r="R65" s="428"/>
      <c r="S65" s="429"/>
      <c r="T65" s="430"/>
      <c r="U65" s="431"/>
      <c r="V65" s="432"/>
      <c r="W65" s="430"/>
      <c r="X65" s="433"/>
    </row>
    <row r="66" spans="1:24" ht="15.75" hidden="1" thickBot="1">
      <c r="A66" s="85"/>
      <c r="B66" s="80"/>
      <c r="C66" s="161"/>
      <c r="D66" s="258"/>
      <c r="E66" s="133"/>
      <c r="F66" s="133"/>
      <c r="G66" s="162"/>
      <c r="H66" s="185"/>
      <c r="I66" s="140"/>
      <c r="J66" s="256"/>
      <c r="K66" s="682"/>
      <c r="L66" s="682"/>
      <c r="M66" s="831"/>
      <c r="N66" s="863"/>
      <c r="O66" s="846" t="s">
        <v>36</v>
      </c>
      <c r="P66" s="847"/>
      <c r="Q66" s="847"/>
      <c r="R66" s="847"/>
      <c r="S66" s="847"/>
      <c r="T66" s="434">
        <f>SUM(T61:T65)</f>
        <v>0</v>
      </c>
      <c r="U66" s="435">
        <f>SUM(U61:U65)</f>
        <v>0</v>
      </c>
      <c r="V66" s="436">
        <f>SUM(V61:V65)</f>
        <v>0</v>
      </c>
      <c r="W66" s="434"/>
      <c r="X66" s="408"/>
    </row>
    <row r="67" spans="1:24" ht="45" hidden="1">
      <c r="A67" s="153"/>
      <c r="B67" s="43"/>
      <c r="C67" s="150"/>
      <c r="D67" s="194"/>
      <c r="E67" s="77"/>
      <c r="F67" s="77"/>
      <c r="G67" s="139"/>
      <c r="H67" s="168"/>
      <c r="I67" s="139"/>
      <c r="J67" s="168"/>
      <c r="K67" s="139"/>
      <c r="L67" s="139"/>
      <c r="M67" s="803" t="s">
        <v>141</v>
      </c>
      <c r="N67" s="812"/>
      <c r="O67" s="409" t="s">
        <v>15</v>
      </c>
      <c r="P67" s="409" t="s">
        <v>14</v>
      </c>
      <c r="Q67" s="581" t="s">
        <v>232</v>
      </c>
      <c r="R67" s="581" t="s">
        <v>19</v>
      </c>
      <c r="S67" s="539"/>
      <c r="T67" s="450"/>
      <c r="U67" s="582"/>
      <c r="V67" s="450"/>
      <c r="W67" s="450"/>
      <c r="X67" s="577" t="s">
        <v>209</v>
      </c>
    </row>
    <row r="68" spans="1:24" ht="12.75" hidden="1">
      <c r="A68" s="146"/>
      <c r="B68" s="81"/>
      <c r="C68" s="147"/>
      <c r="D68" s="288"/>
      <c r="E68" s="77"/>
      <c r="F68" s="77"/>
      <c r="G68" s="139"/>
      <c r="H68" s="168"/>
      <c r="I68" s="139"/>
      <c r="J68" s="168"/>
      <c r="K68" s="139"/>
      <c r="L68" s="139"/>
      <c r="M68" s="803"/>
      <c r="N68" s="812"/>
      <c r="O68" s="765" t="s">
        <v>1</v>
      </c>
      <c r="P68" s="766" t="s">
        <v>18</v>
      </c>
      <c r="Q68" s="333" t="s">
        <v>128</v>
      </c>
      <c r="R68" s="585" t="s">
        <v>27</v>
      </c>
      <c r="S68" s="379"/>
      <c r="T68" s="386"/>
      <c r="U68" s="378"/>
      <c r="V68" s="380"/>
      <c r="W68" s="380"/>
      <c r="X68" s="882" t="s">
        <v>129</v>
      </c>
    </row>
    <row r="69" spans="4:24" ht="12.75" hidden="1">
      <c r="D69" s="705"/>
      <c r="E69" s="77"/>
      <c r="F69" s="77"/>
      <c r="G69" s="139"/>
      <c r="H69" s="168"/>
      <c r="I69" s="139"/>
      <c r="J69" s="203"/>
      <c r="K69" s="683"/>
      <c r="L69" s="683"/>
      <c r="M69" s="804"/>
      <c r="N69" s="812"/>
      <c r="O69" s="765" t="s">
        <v>1</v>
      </c>
      <c r="P69" s="766" t="s">
        <v>18</v>
      </c>
      <c r="Q69" s="333" t="s">
        <v>128</v>
      </c>
      <c r="R69" s="262" t="s">
        <v>19</v>
      </c>
      <c r="S69" s="370" t="s">
        <v>27</v>
      </c>
      <c r="T69" s="386"/>
      <c r="U69" s="378"/>
      <c r="V69" s="380"/>
      <c r="W69" s="380"/>
      <c r="X69" s="883"/>
    </row>
    <row r="70" spans="1:24" ht="12.75" hidden="1">
      <c r="A70" s="137"/>
      <c r="B70" s="43"/>
      <c r="C70" s="150"/>
      <c r="D70" s="194"/>
      <c r="E70" s="77"/>
      <c r="F70" s="77"/>
      <c r="G70" s="139"/>
      <c r="H70" s="168"/>
      <c r="I70" s="139"/>
      <c r="J70" s="203"/>
      <c r="K70" s="683"/>
      <c r="L70" s="683"/>
      <c r="M70" s="804"/>
      <c r="N70" s="812"/>
      <c r="O70" s="765" t="s">
        <v>1</v>
      </c>
      <c r="P70" s="766" t="s">
        <v>18</v>
      </c>
      <c r="Q70" s="333" t="s">
        <v>128</v>
      </c>
      <c r="R70" s="443" t="s">
        <v>22</v>
      </c>
      <c r="S70" s="370" t="s">
        <v>19</v>
      </c>
      <c r="T70" s="372"/>
      <c r="U70" s="372"/>
      <c r="V70" s="371"/>
      <c r="W70" s="371"/>
      <c r="X70" s="884"/>
    </row>
    <row r="71" spans="1:24" ht="45" hidden="1">
      <c r="A71" s="263"/>
      <c r="B71" s="43"/>
      <c r="C71" s="58"/>
      <c r="D71" s="563"/>
      <c r="E71" s="77"/>
      <c r="F71" s="77"/>
      <c r="G71" s="139"/>
      <c r="H71" s="168"/>
      <c r="I71" s="139"/>
      <c r="J71" s="203"/>
      <c r="K71" s="683"/>
      <c r="L71" s="683"/>
      <c r="M71" s="804"/>
      <c r="N71" s="812"/>
      <c r="O71" s="756" t="s">
        <v>1</v>
      </c>
      <c r="P71" s="442" t="s">
        <v>32</v>
      </c>
      <c r="Q71" s="358" t="s">
        <v>158</v>
      </c>
      <c r="R71" s="578" t="s">
        <v>27</v>
      </c>
      <c r="S71" s="583" t="s">
        <v>19</v>
      </c>
      <c r="T71" s="584"/>
      <c r="U71" s="579"/>
      <c r="V71" s="580"/>
      <c r="W71" s="580"/>
      <c r="X71" s="577" t="s">
        <v>209</v>
      </c>
    </row>
    <row r="72" spans="1:24" ht="35.25" customHeight="1">
      <c r="A72" s="138"/>
      <c r="B72" s="78"/>
      <c r="C72" s="509"/>
      <c r="D72" s="194"/>
      <c r="E72" s="76"/>
      <c r="F72" s="76"/>
      <c r="G72" s="139"/>
      <c r="H72" s="168"/>
      <c r="I72" s="139"/>
      <c r="J72" s="203"/>
      <c r="K72" s="683"/>
      <c r="L72" s="683"/>
      <c r="M72" s="804"/>
      <c r="N72" s="812"/>
      <c r="O72" s="199" t="s">
        <v>18</v>
      </c>
      <c r="P72" s="197" t="s">
        <v>21</v>
      </c>
      <c r="Q72" s="333" t="s">
        <v>332</v>
      </c>
      <c r="R72" s="333" t="s">
        <v>19</v>
      </c>
      <c r="S72" s="438" t="s">
        <v>68</v>
      </c>
      <c r="T72" s="467">
        <v>11306</v>
      </c>
      <c r="U72" s="372"/>
      <c r="V72" s="371"/>
      <c r="W72" s="371"/>
      <c r="X72" s="466" t="s">
        <v>333</v>
      </c>
    </row>
    <row r="73" spans="1:24" ht="76.5">
      <c r="A73" s="479">
        <v>936</v>
      </c>
      <c r="B73" s="78" t="s">
        <v>320</v>
      </c>
      <c r="C73" s="21" t="s">
        <v>321</v>
      </c>
      <c r="D73" s="786">
        <v>360</v>
      </c>
      <c r="E73" s="76"/>
      <c r="F73" s="76"/>
      <c r="G73" s="139"/>
      <c r="H73" s="168"/>
      <c r="I73" s="139"/>
      <c r="J73" s="203"/>
      <c r="K73" s="683"/>
      <c r="L73" s="683"/>
      <c r="M73" s="804"/>
      <c r="N73" s="812"/>
      <c r="O73" s="199" t="s">
        <v>18</v>
      </c>
      <c r="P73" s="197" t="s">
        <v>44</v>
      </c>
      <c r="Q73" s="333" t="s">
        <v>299</v>
      </c>
      <c r="R73" s="333" t="s">
        <v>19</v>
      </c>
      <c r="S73" s="438"/>
      <c r="T73" s="467">
        <v>360</v>
      </c>
      <c r="U73" s="372"/>
      <c r="V73" s="371"/>
      <c r="W73" s="371"/>
      <c r="X73" s="675" t="s">
        <v>300</v>
      </c>
    </row>
    <row r="74" spans="1:24" ht="15" hidden="1">
      <c r="A74" s="479"/>
      <c r="B74" s="78"/>
      <c r="C74" s="509"/>
      <c r="D74" s="194"/>
      <c r="E74" s="76"/>
      <c r="F74" s="76"/>
      <c r="G74" s="139"/>
      <c r="H74" s="168"/>
      <c r="I74" s="139"/>
      <c r="J74" s="203"/>
      <c r="K74" s="683"/>
      <c r="L74" s="683"/>
      <c r="M74" s="804"/>
      <c r="N74" s="812"/>
      <c r="O74" s="199" t="s">
        <v>18</v>
      </c>
      <c r="P74" s="197" t="s">
        <v>21</v>
      </c>
      <c r="Q74" s="333" t="s">
        <v>154</v>
      </c>
      <c r="R74" s="333" t="s">
        <v>19</v>
      </c>
      <c r="S74" s="438"/>
      <c r="T74" s="483"/>
      <c r="U74" s="372"/>
      <c r="V74" s="371"/>
      <c r="W74" s="371"/>
      <c r="X74" s="892" t="s">
        <v>173</v>
      </c>
    </row>
    <row r="75" spans="1:24" ht="15" hidden="1">
      <c r="A75" s="479"/>
      <c r="B75" s="348"/>
      <c r="C75" s="150"/>
      <c r="D75" s="480"/>
      <c r="E75" s="76"/>
      <c r="F75" s="76"/>
      <c r="G75" s="139"/>
      <c r="H75" s="168"/>
      <c r="I75" s="139"/>
      <c r="J75" s="203"/>
      <c r="K75" s="683"/>
      <c r="L75" s="683"/>
      <c r="M75" s="804"/>
      <c r="N75" s="812"/>
      <c r="O75" s="199" t="s">
        <v>18</v>
      </c>
      <c r="P75" s="197" t="s">
        <v>21</v>
      </c>
      <c r="Q75" s="333" t="s">
        <v>154</v>
      </c>
      <c r="R75" s="333" t="s">
        <v>20</v>
      </c>
      <c r="S75" s="438"/>
      <c r="T75" s="483"/>
      <c r="U75" s="372"/>
      <c r="V75" s="371"/>
      <c r="W75" s="371"/>
      <c r="X75" s="893"/>
    </row>
    <row r="76" spans="1:27" ht="89.25" hidden="1">
      <c r="A76" s="137"/>
      <c r="B76" s="43"/>
      <c r="C76" s="148"/>
      <c r="D76" s="480"/>
      <c r="E76" s="76"/>
      <c r="F76" s="76"/>
      <c r="G76" s="139"/>
      <c r="H76" s="168"/>
      <c r="I76" s="139"/>
      <c r="J76" s="203"/>
      <c r="K76" s="683"/>
      <c r="L76" s="683"/>
      <c r="M76" s="804"/>
      <c r="N76" s="812"/>
      <c r="O76" s="199" t="s">
        <v>16</v>
      </c>
      <c r="P76" s="197" t="s">
        <v>17</v>
      </c>
      <c r="Q76" s="333" t="s">
        <v>142</v>
      </c>
      <c r="R76" s="333" t="s">
        <v>66</v>
      </c>
      <c r="S76" s="438" t="s">
        <v>68</v>
      </c>
      <c r="T76" s="371"/>
      <c r="U76" s="372"/>
      <c r="V76" s="371"/>
      <c r="W76" s="371"/>
      <c r="X76" s="531" t="s">
        <v>143</v>
      </c>
      <c r="AA76" s="84"/>
    </row>
    <row r="77" spans="1:27" ht="38.25" hidden="1">
      <c r="A77" s="476"/>
      <c r="B77" s="477"/>
      <c r="C77" s="478"/>
      <c r="D77" s="481"/>
      <c r="E77" s="76"/>
      <c r="F77" s="76"/>
      <c r="G77" s="139"/>
      <c r="H77" s="168"/>
      <c r="I77" s="139"/>
      <c r="J77" s="203"/>
      <c r="K77" s="683"/>
      <c r="L77" s="683"/>
      <c r="M77" s="804"/>
      <c r="N77" s="812"/>
      <c r="O77" s="199" t="s">
        <v>16</v>
      </c>
      <c r="P77" s="197" t="s">
        <v>17</v>
      </c>
      <c r="Q77" s="333" t="s">
        <v>203</v>
      </c>
      <c r="R77" s="333" t="s">
        <v>66</v>
      </c>
      <c r="S77" s="438"/>
      <c r="T77" s="371"/>
      <c r="U77" s="372"/>
      <c r="V77" s="371"/>
      <c r="W77" s="371"/>
      <c r="X77" s="597" t="s">
        <v>204</v>
      </c>
      <c r="AA77" s="84"/>
    </row>
    <row r="78" spans="1:24" ht="89.25" hidden="1">
      <c r="A78" s="476"/>
      <c r="B78" s="477"/>
      <c r="C78" s="478"/>
      <c r="D78" s="601"/>
      <c r="E78" s="76"/>
      <c r="F78" s="76"/>
      <c r="G78" s="139"/>
      <c r="H78" s="168"/>
      <c r="I78" s="139"/>
      <c r="J78" s="203"/>
      <c r="K78" s="683"/>
      <c r="L78" s="683"/>
      <c r="M78" s="804"/>
      <c r="N78" s="812"/>
      <c r="O78" s="199" t="s">
        <v>41</v>
      </c>
      <c r="P78" s="197" t="s">
        <v>16</v>
      </c>
      <c r="Q78" s="152" t="s">
        <v>223</v>
      </c>
      <c r="R78" s="333" t="s">
        <v>66</v>
      </c>
      <c r="S78" s="439" t="s">
        <v>102</v>
      </c>
      <c r="T78" s="371"/>
      <c r="U78" s="440"/>
      <c r="V78" s="377"/>
      <c r="W78" s="377"/>
      <c r="X78" s="414" t="s">
        <v>146</v>
      </c>
    </row>
    <row r="79" spans="1:24" ht="102">
      <c r="A79" s="476">
        <v>936</v>
      </c>
      <c r="B79" s="477" t="s">
        <v>206</v>
      </c>
      <c r="C79" s="414" t="s">
        <v>317</v>
      </c>
      <c r="D79" s="792">
        <v>3423.4</v>
      </c>
      <c r="E79" s="76"/>
      <c r="F79" s="76"/>
      <c r="G79" s="139"/>
      <c r="H79" s="139"/>
      <c r="I79" s="139"/>
      <c r="J79" s="139"/>
      <c r="K79" s="139"/>
      <c r="L79" s="683"/>
      <c r="M79" s="804"/>
      <c r="N79" s="812"/>
      <c r="O79" s="199" t="s">
        <v>2</v>
      </c>
      <c r="P79" s="197" t="s">
        <v>1</v>
      </c>
      <c r="Q79" s="589" t="s">
        <v>273</v>
      </c>
      <c r="R79" s="358" t="s">
        <v>66</v>
      </c>
      <c r="S79" s="439"/>
      <c r="T79" s="371">
        <v>3423.4</v>
      </c>
      <c r="U79" s="440"/>
      <c r="V79" s="377"/>
      <c r="W79" s="377"/>
      <c r="X79" s="414" t="s">
        <v>274</v>
      </c>
    </row>
    <row r="80" spans="1:24" ht="36.75" customHeight="1" thickBot="1">
      <c r="A80" s="147"/>
      <c r="B80" s="81"/>
      <c r="C80" s="147"/>
      <c r="D80" s="703"/>
      <c r="E80" s="76"/>
      <c r="F80" s="76"/>
      <c r="G80" s="139"/>
      <c r="H80" s="139"/>
      <c r="I80" s="139"/>
      <c r="J80" s="139"/>
      <c r="K80" s="139"/>
      <c r="L80" s="683"/>
      <c r="M80" s="804"/>
      <c r="N80" s="812"/>
      <c r="O80" s="199" t="s">
        <v>2</v>
      </c>
      <c r="P80" s="197" t="s">
        <v>15</v>
      </c>
      <c r="Q80" s="441" t="s">
        <v>260</v>
      </c>
      <c r="R80" s="442" t="s">
        <v>27</v>
      </c>
      <c r="S80" s="439" t="s">
        <v>102</v>
      </c>
      <c r="T80" s="386">
        <v>375.8</v>
      </c>
      <c r="U80" s="440"/>
      <c r="V80" s="371">
        <v>375.8</v>
      </c>
      <c r="W80" s="371">
        <v>375.8</v>
      </c>
      <c r="X80" s="514" t="s">
        <v>159</v>
      </c>
    </row>
    <row r="81" spans="1:24" ht="102.75" hidden="1" thickBot="1">
      <c r="A81" s="137"/>
      <c r="B81" s="43"/>
      <c r="C81" s="75"/>
      <c r="D81" s="706"/>
      <c r="E81" s="76"/>
      <c r="F81" s="76"/>
      <c r="G81" s="139"/>
      <c r="H81" s="168"/>
      <c r="I81" s="139"/>
      <c r="J81" s="203"/>
      <c r="K81" s="683"/>
      <c r="L81" s="683"/>
      <c r="M81" s="804"/>
      <c r="N81" s="812"/>
      <c r="O81" s="199" t="s">
        <v>2</v>
      </c>
      <c r="P81" s="197" t="s">
        <v>16</v>
      </c>
      <c r="Q81" s="441" t="s">
        <v>156</v>
      </c>
      <c r="R81" s="442" t="s">
        <v>19</v>
      </c>
      <c r="S81" s="439"/>
      <c r="T81" s="371"/>
      <c r="U81" s="440"/>
      <c r="V81" s="389"/>
      <c r="W81" s="389"/>
      <c r="X81" s="532" t="s">
        <v>155</v>
      </c>
    </row>
    <row r="82" spans="1:24" ht="39" hidden="1" thickBot="1">
      <c r="A82" s="263"/>
      <c r="B82" s="43"/>
      <c r="C82" s="58"/>
      <c r="D82" s="563"/>
      <c r="E82" s="77"/>
      <c r="F82" s="77"/>
      <c r="G82" s="139"/>
      <c r="H82" s="168"/>
      <c r="I82" s="139"/>
      <c r="J82" s="203"/>
      <c r="K82" s="683"/>
      <c r="L82" s="683"/>
      <c r="M82" s="804"/>
      <c r="N82" s="812"/>
      <c r="O82" s="199" t="s">
        <v>21</v>
      </c>
      <c r="P82" s="197" t="s">
        <v>1</v>
      </c>
      <c r="Q82" s="443" t="s">
        <v>144</v>
      </c>
      <c r="R82" s="333" t="s">
        <v>19</v>
      </c>
      <c r="S82" s="438" t="s">
        <v>87</v>
      </c>
      <c r="T82" s="371"/>
      <c r="U82" s="440"/>
      <c r="V82" s="389"/>
      <c r="W82" s="444"/>
      <c r="X82" s="540" t="s">
        <v>145</v>
      </c>
    </row>
    <row r="83" spans="1:24" ht="62.25" customHeight="1" thickBot="1">
      <c r="A83" s="147"/>
      <c r="B83" s="81"/>
      <c r="C83" s="147"/>
      <c r="D83" s="344"/>
      <c r="E83" s="76"/>
      <c r="F83" s="77"/>
      <c r="G83" s="139"/>
      <c r="H83" s="168"/>
      <c r="I83" s="139"/>
      <c r="J83" s="203"/>
      <c r="K83" s="683"/>
      <c r="L83" s="683"/>
      <c r="M83" s="804"/>
      <c r="N83" s="812"/>
      <c r="O83" s="199" t="s">
        <v>21</v>
      </c>
      <c r="P83" s="197" t="s">
        <v>1</v>
      </c>
      <c r="Q83" s="767" t="s">
        <v>296</v>
      </c>
      <c r="R83" s="333" t="s">
        <v>148</v>
      </c>
      <c r="S83" s="438" t="s">
        <v>98</v>
      </c>
      <c r="T83" s="386">
        <v>1710.2</v>
      </c>
      <c r="U83" s="388"/>
      <c r="V83" s="371">
        <v>1710.2</v>
      </c>
      <c r="W83" s="425">
        <v>1710.2</v>
      </c>
      <c r="X83" s="598" t="s">
        <v>210</v>
      </c>
    </row>
    <row r="84" spans="1:24" ht="57" customHeight="1">
      <c r="A84" s="147">
        <v>912</v>
      </c>
      <c r="B84" s="81"/>
      <c r="C84" s="147"/>
      <c r="D84" s="344"/>
      <c r="E84" s="76"/>
      <c r="F84" s="77"/>
      <c r="G84" s="139"/>
      <c r="H84" s="168"/>
      <c r="I84" s="139"/>
      <c r="J84" s="203"/>
      <c r="K84" s="683"/>
      <c r="L84" s="683"/>
      <c r="M84" s="804"/>
      <c r="N84" s="812"/>
      <c r="O84" s="199" t="s">
        <v>21</v>
      </c>
      <c r="P84" s="197" t="s">
        <v>1</v>
      </c>
      <c r="Q84" s="767" t="s">
        <v>297</v>
      </c>
      <c r="R84" s="333" t="s">
        <v>27</v>
      </c>
      <c r="S84" s="438"/>
      <c r="T84" s="386">
        <v>158</v>
      </c>
      <c r="U84" s="372"/>
      <c r="V84" s="371">
        <v>158</v>
      </c>
      <c r="W84" s="371">
        <v>158</v>
      </c>
      <c r="X84" s="598" t="s">
        <v>211</v>
      </c>
    </row>
    <row r="85" spans="4:24" ht="15" hidden="1">
      <c r="D85" s="1"/>
      <c r="E85" s="151"/>
      <c r="F85" s="151"/>
      <c r="G85" s="140"/>
      <c r="H85" s="140"/>
      <c r="I85" s="140"/>
      <c r="J85" s="204"/>
      <c r="K85" s="684"/>
      <c r="L85" s="684"/>
      <c r="M85" s="804"/>
      <c r="N85" s="812"/>
      <c r="O85" s="199" t="s">
        <v>14</v>
      </c>
      <c r="P85" s="197" t="s">
        <v>15</v>
      </c>
      <c r="Q85" s="152" t="s">
        <v>110</v>
      </c>
      <c r="R85" s="333" t="s">
        <v>84</v>
      </c>
      <c r="S85" s="438" t="s">
        <v>109</v>
      </c>
      <c r="T85" s="445"/>
      <c r="U85" s="440"/>
      <c r="V85" s="371"/>
      <c r="W85" s="371"/>
      <c r="X85" s="446"/>
    </row>
    <row r="86" spans="1:24" ht="15" hidden="1">
      <c r="A86" s="814"/>
      <c r="B86" s="818"/>
      <c r="C86" s="806"/>
      <c r="D86" s="816"/>
      <c r="E86" s="249"/>
      <c r="F86" s="249"/>
      <c r="G86" s="250"/>
      <c r="H86" s="251"/>
      <c r="I86" s="250"/>
      <c r="J86" s="204"/>
      <c r="K86" s="684"/>
      <c r="L86" s="684"/>
      <c r="M86" s="804"/>
      <c r="N86" s="812"/>
      <c r="O86" s="199" t="s">
        <v>14</v>
      </c>
      <c r="P86" s="197" t="s">
        <v>15</v>
      </c>
      <c r="Q86" s="152" t="s">
        <v>63</v>
      </c>
      <c r="R86" s="333" t="s">
        <v>64</v>
      </c>
      <c r="S86" s="438"/>
      <c r="T86" s="386"/>
      <c r="U86" s="440"/>
      <c r="V86" s="371"/>
      <c r="W86" s="371"/>
      <c r="X86" s="447"/>
    </row>
    <row r="87" spans="1:24" ht="15" hidden="1">
      <c r="A87" s="815"/>
      <c r="B87" s="819"/>
      <c r="C87" s="807"/>
      <c r="D87" s="817"/>
      <c r="E87" s="82"/>
      <c r="F87" s="82"/>
      <c r="G87" s="157"/>
      <c r="H87" s="174"/>
      <c r="I87" s="157"/>
      <c r="J87" s="203"/>
      <c r="K87" s="683"/>
      <c r="L87" s="683"/>
      <c r="M87" s="804"/>
      <c r="N87" s="812"/>
      <c r="O87" s="199" t="s">
        <v>14</v>
      </c>
      <c r="P87" s="197" t="s">
        <v>15</v>
      </c>
      <c r="Q87" s="152" t="s">
        <v>63</v>
      </c>
      <c r="R87" s="333" t="s">
        <v>19</v>
      </c>
      <c r="S87" s="438"/>
      <c r="T87" s="386"/>
      <c r="U87" s="372"/>
      <c r="V87" s="371"/>
      <c r="W87" s="371"/>
      <c r="X87" s="447"/>
    </row>
    <row r="88" spans="1:24" ht="15" hidden="1">
      <c r="A88" s="44"/>
      <c r="B88" s="42"/>
      <c r="C88" s="75"/>
      <c r="D88" s="149"/>
      <c r="E88" s="77"/>
      <c r="F88" s="77"/>
      <c r="G88" s="139"/>
      <c r="H88" s="168"/>
      <c r="I88" s="139"/>
      <c r="J88" s="203"/>
      <c r="K88" s="683"/>
      <c r="L88" s="683"/>
      <c r="M88" s="804"/>
      <c r="N88" s="812"/>
      <c r="O88" s="199" t="s">
        <v>14</v>
      </c>
      <c r="P88" s="197" t="s">
        <v>18</v>
      </c>
      <c r="Q88" s="152" t="s">
        <v>110</v>
      </c>
      <c r="R88" s="333" t="s">
        <v>84</v>
      </c>
      <c r="S88" s="438" t="s">
        <v>109</v>
      </c>
      <c r="T88" s="445"/>
      <c r="U88" s="372"/>
      <c r="V88" s="371"/>
      <c r="W88" s="371"/>
      <c r="X88" s="447"/>
    </row>
    <row r="89" spans="1:24" ht="15">
      <c r="A89" s="138"/>
      <c r="B89" s="43"/>
      <c r="C89" s="150"/>
      <c r="D89" s="194"/>
      <c r="E89" s="135"/>
      <c r="F89" s="77"/>
      <c r="G89" s="139"/>
      <c r="H89" s="168"/>
      <c r="I89" s="139"/>
      <c r="J89" s="203"/>
      <c r="K89" s="683"/>
      <c r="L89" s="683"/>
      <c r="M89" s="804"/>
      <c r="N89" s="812"/>
      <c r="O89" s="199" t="s">
        <v>14</v>
      </c>
      <c r="P89" s="197" t="s">
        <v>18</v>
      </c>
      <c r="Q89" s="607" t="s">
        <v>305</v>
      </c>
      <c r="R89" s="333" t="s">
        <v>19</v>
      </c>
      <c r="S89" s="448"/>
      <c r="T89" s="392">
        <v>-11.3</v>
      </c>
      <c r="U89" s="391"/>
      <c r="V89" s="392">
        <v>-15.1</v>
      </c>
      <c r="W89" s="392">
        <v>-15.1</v>
      </c>
      <c r="X89" s="894" t="s">
        <v>309</v>
      </c>
    </row>
    <row r="90" spans="1:24" ht="15">
      <c r="A90" s="138"/>
      <c r="B90" s="43"/>
      <c r="C90" s="150"/>
      <c r="D90" s="601"/>
      <c r="E90" s="135"/>
      <c r="F90" s="77"/>
      <c r="G90" s="139"/>
      <c r="H90" s="168"/>
      <c r="I90" s="139"/>
      <c r="J90" s="203"/>
      <c r="K90" s="683"/>
      <c r="L90" s="683"/>
      <c r="M90" s="804"/>
      <c r="N90" s="812"/>
      <c r="O90" s="199" t="s">
        <v>14</v>
      </c>
      <c r="P90" s="197" t="s">
        <v>18</v>
      </c>
      <c r="Q90" s="607" t="s">
        <v>306</v>
      </c>
      <c r="R90" s="333" t="s">
        <v>45</v>
      </c>
      <c r="S90" s="448"/>
      <c r="T90" s="392">
        <v>-2262</v>
      </c>
      <c r="U90" s="391"/>
      <c r="V90" s="392">
        <v>-3016</v>
      </c>
      <c r="W90" s="392">
        <v>-3016</v>
      </c>
      <c r="X90" s="895"/>
    </row>
    <row r="91" spans="1:24" ht="15">
      <c r="A91" s="44"/>
      <c r="B91" s="60"/>
      <c r="C91" s="14"/>
      <c r="D91" s="194"/>
      <c r="E91" s="135"/>
      <c r="F91" s="77"/>
      <c r="G91" s="139"/>
      <c r="H91" s="168"/>
      <c r="I91" s="139"/>
      <c r="J91" s="203"/>
      <c r="K91" s="683"/>
      <c r="L91" s="683"/>
      <c r="M91" s="804"/>
      <c r="N91" s="812"/>
      <c r="O91" s="199" t="s">
        <v>14</v>
      </c>
      <c r="P91" s="197" t="s">
        <v>18</v>
      </c>
      <c r="Q91" s="607" t="s">
        <v>307</v>
      </c>
      <c r="R91" s="333" t="s">
        <v>66</v>
      </c>
      <c r="S91" s="438"/>
      <c r="T91" s="371">
        <v>11.3</v>
      </c>
      <c r="U91" s="372"/>
      <c r="V91" s="371">
        <v>15.1</v>
      </c>
      <c r="W91" s="371">
        <v>15.1</v>
      </c>
      <c r="X91" s="895"/>
    </row>
    <row r="92" spans="1:24" ht="51.75" thickBot="1">
      <c r="A92" s="137">
        <v>912</v>
      </c>
      <c r="B92" s="565" t="s">
        <v>330</v>
      </c>
      <c r="C92" s="566" t="s">
        <v>184</v>
      </c>
      <c r="D92" s="791">
        <v>4585</v>
      </c>
      <c r="E92" s="135"/>
      <c r="F92" s="77"/>
      <c r="G92" s="139"/>
      <c r="H92" s="168"/>
      <c r="I92" s="139"/>
      <c r="J92" s="203"/>
      <c r="K92" s="788">
        <v>4331</v>
      </c>
      <c r="L92" s="788">
        <v>4331</v>
      </c>
      <c r="M92" s="804"/>
      <c r="N92" s="812"/>
      <c r="O92" s="761" t="s">
        <v>14</v>
      </c>
      <c r="P92" s="762" t="s">
        <v>18</v>
      </c>
      <c r="Q92" s="607" t="s">
        <v>308</v>
      </c>
      <c r="R92" s="586" t="s">
        <v>108</v>
      </c>
      <c r="S92" s="587"/>
      <c r="T92" s="513">
        <v>2262</v>
      </c>
      <c r="U92" s="512"/>
      <c r="V92" s="513">
        <v>3016</v>
      </c>
      <c r="W92" s="513">
        <v>3016</v>
      </c>
      <c r="X92" s="896"/>
    </row>
    <row r="93" spans="1:24" ht="15.75" thickBot="1">
      <c r="A93" s="147"/>
      <c r="B93" s="81"/>
      <c r="C93" s="147"/>
      <c r="D93" s="707"/>
      <c r="E93" s="707"/>
      <c r="F93" s="707"/>
      <c r="G93" s="708"/>
      <c r="H93" s="709"/>
      <c r="I93" s="708"/>
      <c r="J93" s="710"/>
      <c r="K93" s="711"/>
      <c r="L93" s="711"/>
      <c r="M93" s="805"/>
      <c r="N93" s="813"/>
      <c r="O93" s="810" t="s">
        <v>37</v>
      </c>
      <c r="P93" s="811"/>
      <c r="Q93" s="811"/>
      <c r="R93" s="811"/>
      <c r="S93" s="811"/>
      <c r="T93" s="361">
        <f>SUM(T67:T92)</f>
        <v>17333.399999999998</v>
      </c>
      <c r="U93" s="361">
        <f>SUM(U67:U92)</f>
        <v>0</v>
      </c>
      <c r="V93" s="793">
        <f>SUM(V67:V92)</f>
        <v>2244</v>
      </c>
      <c r="W93" s="793">
        <f>SUM(W67:W92)</f>
        <v>2244</v>
      </c>
      <c r="X93" s="588"/>
    </row>
    <row r="94" spans="1:24" ht="48">
      <c r="A94" s="147"/>
      <c r="B94" s="81"/>
      <c r="C94" s="134"/>
      <c r="D94" s="703"/>
      <c r="E94" s="76"/>
      <c r="F94" s="76"/>
      <c r="G94" s="139"/>
      <c r="H94" s="139"/>
      <c r="I94" s="139"/>
      <c r="J94" s="139"/>
      <c r="K94" s="139"/>
      <c r="L94" s="139"/>
      <c r="M94" s="808" t="s">
        <v>33</v>
      </c>
      <c r="N94" s="860" t="s">
        <v>34</v>
      </c>
      <c r="O94" s="759" t="s">
        <v>21</v>
      </c>
      <c r="P94" s="760" t="s">
        <v>1</v>
      </c>
      <c r="Q94" s="357" t="s">
        <v>298</v>
      </c>
      <c r="R94" s="356" t="s">
        <v>27</v>
      </c>
      <c r="S94" s="449"/>
      <c r="T94" s="450">
        <v>1174</v>
      </c>
      <c r="U94" s="451"/>
      <c r="V94" s="794">
        <v>1174</v>
      </c>
      <c r="W94" s="794">
        <v>1174</v>
      </c>
      <c r="X94" s="716" t="s">
        <v>209</v>
      </c>
    </row>
    <row r="95" spans="1:24" ht="15">
      <c r="A95" s="603"/>
      <c r="B95" s="43"/>
      <c r="C95" s="74"/>
      <c r="D95" s="604"/>
      <c r="E95" s="76"/>
      <c r="F95" s="76"/>
      <c r="G95" s="139"/>
      <c r="H95" s="139"/>
      <c r="I95" s="139"/>
      <c r="J95" s="139"/>
      <c r="K95" s="139"/>
      <c r="L95" s="139"/>
      <c r="M95" s="808"/>
      <c r="N95" s="860"/>
      <c r="O95" s="199" t="s">
        <v>21</v>
      </c>
      <c r="P95" s="197" t="s">
        <v>1</v>
      </c>
      <c r="Q95" s="358" t="s">
        <v>298</v>
      </c>
      <c r="R95" s="152" t="s">
        <v>19</v>
      </c>
      <c r="S95" s="591"/>
      <c r="T95" s="371"/>
      <c r="U95" s="592"/>
      <c r="V95" s="467"/>
      <c r="W95" s="467"/>
      <c r="X95" s="717"/>
    </row>
    <row r="96" spans="1:24" ht="15.75" thickBot="1">
      <c r="A96" s="202"/>
      <c r="B96" s="45"/>
      <c r="C96" s="602"/>
      <c r="D96" s="702"/>
      <c r="E96" s="76"/>
      <c r="F96" s="76"/>
      <c r="G96" s="139"/>
      <c r="H96" s="139"/>
      <c r="I96" s="139"/>
      <c r="J96" s="139"/>
      <c r="K96" s="139"/>
      <c r="L96" s="139"/>
      <c r="M96" s="808"/>
      <c r="N96" s="860"/>
      <c r="O96" s="754" t="s">
        <v>21</v>
      </c>
      <c r="P96" s="755" t="s">
        <v>1</v>
      </c>
      <c r="Q96" s="589" t="s">
        <v>93</v>
      </c>
      <c r="R96" s="589" t="s">
        <v>66</v>
      </c>
      <c r="S96" s="441"/>
      <c r="T96" s="576"/>
      <c r="U96" s="590"/>
      <c r="V96" s="584"/>
      <c r="W96" s="584"/>
      <c r="X96" s="880"/>
    </row>
    <row r="97" spans="1:24" ht="15.75" hidden="1" thickBot="1">
      <c r="A97" s="316"/>
      <c r="B97" s="317"/>
      <c r="C97" s="318"/>
      <c r="D97" s="702"/>
      <c r="E97" s="76"/>
      <c r="F97" s="76"/>
      <c r="G97" s="139"/>
      <c r="H97" s="139"/>
      <c r="I97" s="139"/>
      <c r="J97" s="139"/>
      <c r="K97" s="139"/>
      <c r="L97" s="139"/>
      <c r="M97" s="808"/>
      <c r="N97" s="860"/>
      <c r="O97" s="199" t="s">
        <v>21</v>
      </c>
      <c r="P97" s="197" t="s">
        <v>1</v>
      </c>
      <c r="Q97" s="136" t="s">
        <v>140</v>
      </c>
      <c r="R97" s="454" t="s">
        <v>27</v>
      </c>
      <c r="S97" s="452"/>
      <c r="T97" s="455"/>
      <c r="U97" s="453"/>
      <c r="V97" s="795"/>
      <c r="W97" s="795"/>
      <c r="X97" s="881"/>
    </row>
    <row r="98" spans="1:24" ht="15.75" hidden="1" thickBot="1">
      <c r="A98" s="316"/>
      <c r="B98" s="317"/>
      <c r="C98" s="318"/>
      <c r="D98" s="702"/>
      <c r="E98" s="76"/>
      <c r="F98" s="76"/>
      <c r="G98" s="139"/>
      <c r="H98" s="139"/>
      <c r="I98" s="139"/>
      <c r="J98" s="139"/>
      <c r="K98" s="139"/>
      <c r="L98" s="139"/>
      <c r="M98" s="808"/>
      <c r="N98" s="860"/>
      <c r="O98" s="199" t="s">
        <v>21</v>
      </c>
      <c r="P98" s="197" t="s">
        <v>1</v>
      </c>
      <c r="Q98" s="136" t="s">
        <v>140</v>
      </c>
      <c r="R98" s="456" t="s">
        <v>19</v>
      </c>
      <c r="S98" s="452"/>
      <c r="T98" s="455"/>
      <c r="U98" s="453"/>
      <c r="V98" s="795"/>
      <c r="W98" s="795"/>
      <c r="X98" s="881"/>
    </row>
    <row r="99" spans="4:24" ht="26.25" hidden="1" thickBot="1">
      <c r="D99" s="702"/>
      <c r="E99" s="76"/>
      <c r="F99" s="76"/>
      <c r="G99" s="139"/>
      <c r="H99" s="139"/>
      <c r="I99" s="139"/>
      <c r="J99" s="139"/>
      <c r="K99" s="139"/>
      <c r="L99" s="139"/>
      <c r="M99" s="808"/>
      <c r="N99" s="860"/>
      <c r="O99" s="768" t="s">
        <v>14</v>
      </c>
      <c r="P99" s="769" t="s">
        <v>15</v>
      </c>
      <c r="Q99" s="200" t="s">
        <v>63</v>
      </c>
      <c r="R99" s="200" t="s">
        <v>27</v>
      </c>
      <c r="S99" s="457"/>
      <c r="T99" s="359"/>
      <c r="U99" s="394"/>
      <c r="V99" s="796"/>
      <c r="W99" s="796"/>
      <c r="X99" s="360" t="s">
        <v>147</v>
      </c>
    </row>
    <row r="100" spans="1:24" ht="15.75" thickBot="1">
      <c r="A100" s="79"/>
      <c r="B100" s="43"/>
      <c r="C100" s="74"/>
      <c r="D100" s="729"/>
      <c r="E100" s="730"/>
      <c r="F100" s="730"/>
      <c r="G100" s="731"/>
      <c r="H100" s="731"/>
      <c r="I100" s="731"/>
      <c r="J100" s="731"/>
      <c r="K100" s="731"/>
      <c r="L100" s="731"/>
      <c r="M100" s="809"/>
      <c r="N100" s="861"/>
      <c r="O100" s="810" t="s">
        <v>37</v>
      </c>
      <c r="P100" s="811"/>
      <c r="Q100" s="811"/>
      <c r="R100" s="811"/>
      <c r="S100" s="859"/>
      <c r="T100" s="458">
        <f>T96+T95+T94+T99+T97+T98</f>
        <v>1174</v>
      </c>
      <c r="U100" s="458">
        <f>U96+U95+U94+U99+U97+U98</f>
        <v>0</v>
      </c>
      <c r="V100" s="797">
        <f>V96+V95+V94+V99+V97+V98</f>
        <v>1174</v>
      </c>
      <c r="W100" s="797">
        <f>W96+W95+W94+W99+W97+W98</f>
        <v>1174</v>
      </c>
      <c r="X100" s="459"/>
    </row>
    <row r="101" spans="1:24" ht="15" thickBot="1">
      <c r="A101" s="799" t="s">
        <v>24</v>
      </c>
      <c r="B101" s="800"/>
      <c r="C101" s="800"/>
      <c r="D101" s="789">
        <f aca="true" t="shared" si="0" ref="D101:L101">SUM(D8:D100)</f>
        <v>12567.039999999999</v>
      </c>
      <c r="E101" s="732">
        <f t="shared" si="0"/>
        <v>0</v>
      </c>
      <c r="F101" s="732">
        <f t="shared" si="0"/>
        <v>0</v>
      </c>
      <c r="G101" s="732">
        <f t="shared" si="0"/>
        <v>0</v>
      </c>
      <c r="H101" s="732">
        <f t="shared" si="0"/>
        <v>0</v>
      </c>
      <c r="I101" s="732">
        <f t="shared" si="0"/>
        <v>0</v>
      </c>
      <c r="J101" s="732">
        <f t="shared" si="0"/>
        <v>0</v>
      </c>
      <c r="K101" s="790">
        <f t="shared" si="0"/>
        <v>8457</v>
      </c>
      <c r="L101" s="789">
        <f t="shared" si="0"/>
        <v>8457</v>
      </c>
      <c r="M101" s="801" t="s">
        <v>25</v>
      </c>
      <c r="N101" s="802"/>
      <c r="O101" s="802"/>
      <c r="P101" s="802"/>
      <c r="Q101" s="802"/>
      <c r="R101" s="802"/>
      <c r="S101" s="802"/>
      <c r="T101" s="541">
        <f>T100+T93+T60+T49</f>
        <v>23873.039999999997</v>
      </c>
      <c r="U101" s="541">
        <f>U100+U93+U60+U49</f>
        <v>0</v>
      </c>
      <c r="V101" s="798">
        <f>V100+V93+V60+V49</f>
        <v>8457</v>
      </c>
      <c r="W101" s="798">
        <f>W100+W93+W60+W49</f>
        <v>8457</v>
      </c>
      <c r="X101" s="460"/>
    </row>
    <row r="102" ht="12.75">
      <c r="D102" s="111"/>
    </row>
    <row r="103" spans="4:23" ht="12.75"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46"/>
      <c r="O103" s="354"/>
      <c r="P103" s="354"/>
      <c r="Q103" s="857"/>
      <c r="R103" s="857"/>
      <c r="S103" s="857"/>
      <c r="T103" s="462"/>
      <c r="U103" s="463"/>
      <c r="V103" s="464"/>
      <c r="W103" s="464"/>
    </row>
    <row r="104" spans="17:23" ht="12.75">
      <c r="Q104" s="858"/>
      <c r="R104" s="858"/>
      <c r="S104" s="858"/>
      <c r="T104" s="462"/>
      <c r="U104" s="465"/>
      <c r="V104" s="464"/>
      <c r="W104" s="464"/>
    </row>
    <row r="105" spans="17:20" ht="12.75">
      <c r="Q105" s="857"/>
      <c r="R105" s="857"/>
      <c r="S105" s="857"/>
      <c r="T105" s="462"/>
    </row>
  </sheetData>
  <sheetProtection/>
  <mergeCells count="55">
    <mergeCell ref="W6:W7"/>
    <mergeCell ref="X9:X10"/>
    <mergeCell ref="X96:X98"/>
    <mergeCell ref="X68:X70"/>
    <mergeCell ref="X33:X35"/>
    <mergeCell ref="X37:X38"/>
    <mergeCell ref="X21:X23"/>
    <mergeCell ref="X74:X75"/>
    <mergeCell ref="X89:X92"/>
    <mergeCell ref="Q2:X2"/>
    <mergeCell ref="A3:X3"/>
    <mergeCell ref="M5:X5"/>
    <mergeCell ref="A6:A7"/>
    <mergeCell ref="B6:B7"/>
    <mergeCell ref="O66:S66"/>
    <mergeCell ref="X6:X7"/>
    <mergeCell ref="T6:T7"/>
    <mergeCell ref="V6:V7"/>
    <mergeCell ref="N8:N49"/>
    <mergeCell ref="Q105:S105"/>
    <mergeCell ref="Q104:S104"/>
    <mergeCell ref="Q103:S103"/>
    <mergeCell ref="O100:S100"/>
    <mergeCell ref="N94:N100"/>
    <mergeCell ref="N62:N66"/>
    <mergeCell ref="E6:E7"/>
    <mergeCell ref="F6:F7"/>
    <mergeCell ref="N50:N60"/>
    <mergeCell ref="O60:S60"/>
    <mergeCell ref="M6:M7"/>
    <mergeCell ref="U6:U7"/>
    <mergeCell ref="N6:S6"/>
    <mergeCell ref="O49:S49"/>
    <mergeCell ref="K6:K7"/>
    <mergeCell ref="L6:L7"/>
    <mergeCell ref="A5:F5"/>
    <mergeCell ref="G6:G7"/>
    <mergeCell ref="C6:C7"/>
    <mergeCell ref="D6:D7"/>
    <mergeCell ref="M61:M66"/>
    <mergeCell ref="H6:H7"/>
    <mergeCell ref="M8:M49"/>
    <mergeCell ref="M50:M60"/>
    <mergeCell ref="I6:I7"/>
    <mergeCell ref="J6:J7"/>
    <mergeCell ref="A101:C101"/>
    <mergeCell ref="M101:S101"/>
    <mergeCell ref="M67:M93"/>
    <mergeCell ref="C86:C87"/>
    <mergeCell ref="M94:M100"/>
    <mergeCell ref="O93:S93"/>
    <mergeCell ref="N67:N93"/>
    <mergeCell ref="A86:A87"/>
    <mergeCell ref="D86:D87"/>
    <mergeCell ref="B86:B87"/>
  </mergeCells>
  <printOptions/>
  <pageMargins left="0" right="0" top="0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4"/>
  <sheetViews>
    <sheetView zoomScalePageLayoutView="0" workbookViewId="0" topLeftCell="A1">
      <pane ySplit="6" topLeftCell="A99" activePane="bottomLeft" state="frozen"/>
      <selection pane="topLeft" activeCell="A1" sqref="A1"/>
      <selection pane="bottomLeft" activeCell="Q1" sqref="Q1:Q16384"/>
    </sheetView>
  </sheetViews>
  <sheetFormatPr defaultColWidth="9.140625" defaultRowHeight="12.75"/>
  <cols>
    <col min="1" max="1" width="6.421875" style="7" customWidth="1"/>
    <col min="2" max="2" width="39.57421875" style="7" customWidth="1"/>
    <col min="3" max="3" width="20.7109375" style="7" hidden="1" customWidth="1"/>
    <col min="4" max="4" width="9.421875" style="7" customWidth="1"/>
    <col min="5" max="5" width="5.421875" style="7" hidden="1" customWidth="1"/>
    <col min="6" max="6" width="0.13671875" style="7" hidden="1" customWidth="1"/>
    <col min="7" max="7" width="14.00390625" style="4" customWidth="1"/>
    <col min="8" max="8" width="5.8515625" style="38" customWidth="1"/>
    <col min="9" max="9" width="4.7109375" style="39" customWidth="1"/>
    <col min="10" max="10" width="3.8515625" style="39" customWidth="1"/>
    <col min="11" max="11" width="10.8515625" style="785" customWidth="1"/>
    <col min="12" max="12" width="4.421875" style="39" customWidth="1"/>
    <col min="13" max="13" width="5.421875" style="113" customWidth="1"/>
    <col min="14" max="14" width="8.140625" style="503" customWidth="1"/>
    <col min="15" max="16" width="7.421875" style="30" customWidth="1"/>
    <col min="17" max="17" width="34.7109375" style="39" customWidth="1"/>
    <col min="18" max="16384" width="9.140625" style="4" customWidth="1"/>
  </cols>
  <sheetData>
    <row r="1" spans="7:17" ht="12.75">
      <c r="G1" s="5"/>
      <c r="H1" s="1"/>
      <c r="I1" s="1"/>
      <c r="J1" s="2"/>
      <c r="K1" s="770"/>
      <c r="L1" s="1"/>
      <c r="M1" s="112"/>
      <c r="N1" s="482"/>
      <c r="O1" s="6"/>
      <c r="P1" s="6"/>
      <c r="Q1" s="338" t="s">
        <v>30</v>
      </c>
    </row>
    <row r="2" spans="7:20" ht="12.75">
      <c r="G2" s="5"/>
      <c r="H2" s="1"/>
      <c r="I2" s="1"/>
      <c r="J2" s="2"/>
      <c r="K2" s="770"/>
      <c r="L2" s="1"/>
      <c r="M2" s="112"/>
      <c r="N2" s="482"/>
      <c r="O2" s="6"/>
      <c r="P2" s="6"/>
      <c r="Q2" s="339" t="s">
        <v>233</v>
      </c>
      <c r="R2" s="92"/>
      <c r="S2" s="92"/>
      <c r="T2" s="92"/>
    </row>
    <row r="3" spans="1:17" ht="13.5" thickBot="1">
      <c r="A3" s="865" t="s">
        <v>72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</row>
    <row r="4" spans="1:17" ht="13.5" thickBot="1">
      <c r="A4" s="912" t="s">
        <v>0</v>
      </c>
      <c r="B4" s="913"/>
      <c r="C4" s="913"/>
      <c r="D4" s="913"/>
      <c r="E4" s="913"/>
      <c r="F4" s="914"/>
      <c r="G4" s="918" t="s">
        <v>13</v>
      </c>
      <c r="H4" s="919"/>
      <c r="I4" s="919"/>
      <c r="J4" s="919"/>
      <c r="K4" s="919"/>
      <c r="L4" s="919"/>
      <c r="M4" s="919"/>
      <c r="N4" s="919"/>
      <c r="O4" s="919"/>
      <c r="P4" s="919"/>
      <c r="Q4" s="920"/>
    </row>
    <row r="5" spans="1:17" ht="13.5" thickBot="1">
      <c r="A5" s="915"/>
      <c r="B5" s="916"/>
      <c r="C5" s="916"/>
      <c r="D5" s="916"/>
      <c r="E5" s="916"/>
      <c r="F5" s="917"/>
      <c r="G5" s="921" t="s">
        <v>58</v>
      </c>
      <c r="H5" s="923" t="s">
        <v>5</v>
      </c>
      <c r="I5" s="924"/>
      <c r="J5" s="924"/>
      <c r="K5" s="924"/>
      <c r="L5" s="924"/>
      <c r="M5" s="925"/>
      <c r="N5" s="926" t="s">
        <v>235</v>
      </c>
      <c r="O5" s="855" t="s">
        <v>292</v>
      </c>
      <c r="P5" s="855" t="s">
        <v>293</v>
      </c>
      <c r="Q5" s="921" t="s">
        <v>6</v>
      </c>
    </row>
    <row r="6" spans="1:17" ht="27.75" customHeight="1" thickBot="1">
      <c r="A6" s="141" t="s">
        <v>23</v>
      </c>
      <c r="B6" s="142" t="s">
        <v>12</v>
      </c>
      <c r="C6" s="142" t="s">
        <v>4</v>
      </c>
      <c r="D6" s="143" t="s">
        <v>236</v>
      </c>
      <c r="E6" s="144" t="s">
        <v>38</v>
      </c>
      <c r="F6" s="144" t="s">
        <v>39</v>
      </c>
      <c r="G6" s="922"/>
      <c r="H6" s="142" t="s">
        <v>7</v>
      </c>
      <c r="I6" s="142" t="s">
        <v>8</v>
      </c>
      <c r="J6" s="244" t="s">
        <v>9</v>
      </c>
      <c r="K6" s="771" t="s">
        <v>10</v>
      </c>
      <c r="L6" s="142" t="s">
        <v>11</v>
      </c>
      <c r="M6" s="142" t="s">
        <v>78</v>
      </c>
      <c r="N6" s="927"/>
      <c r="O6" s="928"/>
      <c r="P6" s="928"/>
      <c r="Q6" s="922"/>
    </row>
    <row r="7" spans="1:17" ht="25.5" hidden="1">
      <c r="A7" s="593"/>
      <c r="B7" s="548"/>
      <c r="C7" s="543"/>
      <c r="D7" s="544"/>
      <c r="E7" s="545"/>
      <c r="F7" s="545"/>
      <c r="G7" s="903" t="s">
        <v>117</v>
      </c>
      <c r="H7" s="903">
        <v>903</v>
      </c>
      <c r="I7" s="310" t="s">
        <v>1</v>
      </c>
      <c r="J7" s="90" t="s">
        <v>18</v>
      </c>
      <c r="K7" s="772" t="s">
        <v>127</v>
      </c>
      <c r="L7" s="90" t="s">
        <v>27</v>
      </c>
      <c r="M7" s="548"/>
      <c r="N7" s="484"/>
      <c r="O7" s="549"/>
      <c r="P7" s="549"/>
      <c r="Q7" s="198" t="s">
        <v>192</v>
      </c>
    </row>
    <row r="8" spans="1:20" ht="38.25" hidden="1">
      <c r="A8" s="286"/>
      <c r="B8" s="118"/>
      <c r="C8" s="298"/>
      <c r="D8" s="299"/>
      <c r="E8" s="93"/>
      <c r="F8" s="20"/>
      <c r="G8" s="903"/>
      <c r="H8" s="903"/>
      <c r="I8" s="310" t="s">
        <v>1</v>
      </c>
      <c r="J8" s="90" t="s">
        <v>18</v>
      </c>
      <c r="K8" s="772" t="s">
        <v>127</v>
      </c>
      <c r="L8" s="90" t="s">
        <v>66</v>
      </c>
      <c r="M8" s="254"/>
      <c r="N8" s="484"/>
      <c r="O8" s="546"/>
      <c r="P8" s="546"/>
      <c r="Q8" s="547" t="s">
        <v>189</v>
      </c>
      <c r="T8" s="274" t="s">
        <v>188</v>
      </c>
    </row>
    <row r="9" spans="1:17" ht="15" hidden="1">
      <c r="A9" s="286"/>
      <c r="B9" s="298"/>
      <c r="C9" s="298"/>
      <c r="D9" s="21"/>
      <c r="E9" s="93"/>
      <c r="F9" s="20"/>
      <c r="G9" s="903"/>
      <c r="H9" s="903"/>
      <c r="I9" s="205" t="s">
        <v>1</v>
      </c>
      <c r="J9" s="57" t="s">
        <v>18</v>
      </c>
      <c r="K9" s="600" t="s">
        <v>127</v>
      </c>
      <c r="L9" s="90" t="s">
        <v>20</v>
      </c>
      <c r="M9" s="270"/>
      <c r="N9" s="468"/>
      <c r="O9" s="236"/>
      <c r="P9" s="236"/>
      <c r="Q9" s="198"/>
    </row>
    <row r="10" spans="1:17" ht="25.5" hidden="1">
      <c r="A10" s="286"/>
      <c r="B10" s="298"/>
      <c r="C10" s="298"/>
      <c r="D10" s="21"/>
      <c r="E10" s="93"/>
      <c r="F10" s="20"/>
      <c r="G10" s="903"/>
      <c r="H10" s="903"/>
      <c r="I10" s="205" t="s">
        <v>2</v>
      </c>
      <c r="J10" s="57" t="s">
        <v>1</v>
      </c>
      <c r="K10" s="385" t="s">
        <v>123</v>
      </c>
      <c r="L10" s="57" t="s">
        <v>27</v>
      </c>
      <c r="M10" s="270"/>
      <c r="N10" s="468"/>
      <c r="O10" s="236"/>
      <c r="P10" s="236"/>
      <c r="Q10" s="198" t="s">
        <v>192</v>
      </c>
    </row>
    <row r="11" spans="1:17" ht="54" customHeight="1">
      <c r="A11" s="286"/>
      <c r="B11" s="298"/>
      <c r="C11" s="298"/>
      <c r="D11" s="21"/>
      <c r="E11" s="93"/>
      <c r="F11" s="20"/>
      <c r="G11" s="903"/>
      <c r="H11" s="903"/>
      <c r="I11" s="205" t="s">
        <v>2</v>
      </c>
      <c r="J11" s="57" t="s">
        <v>1</v>
      </c>
      <c r="K11" s="385" t="s">
        <v>123</v>
      </c>
      <c r="L11" s="57" t="s">
        <v>19</v>
      </c>
      <c r="M11" s="270"/>
      <c r="N11" s="483">
        <f>379.4+278.2</f>
        <v>657.5999999999999</v>
      </c>
      <c r="O11" s="236"/>
      <c r="P11" s="236"/>
      <c r="Q11" s="542" t="s">
        <v>237</v>
      </c>
    </row>
    <row r="12" spans="1:17" ht="15" hidden="1">
      <c r="A12" s="286"/>
      <c r="B12" s="298"/>
      <c r="C12" s="298"/>
      <c r="D12" s="21"/>
      <c r="E12" s="93"/>
      <c r="F12" s="20"/>
      <c r="G12" s="903"/>
      <c r="H12" s="903"/>
      <c r="I12" s="205" t="s">
        <v>2</v>
      </c>
      <c r="J12" s="57" t="s">
        <v>1</v>
      </c>
      <c r="K12" s="385" t="s">
        <v>123</v>
      </c>
      <c r="L12" s="57" t="s">
        <v>20</v>
      </c>
      <c r="M12" s="270"/>
      <c r="N12" s="468"/>
      <c r="O12" s="236"/>
      <c r="P12" s="236"/>
      <c r="Q12" s="198"/>
    </row>
    <row r="13" spans="1:17" ht="15" hidden="1">
      <c r="A13" s="286"/>
      <c r="B13" s="298"/>
      <c r="C13" s="298"/>
      <c r="D13" s="21"/>
      <c r="E13" s="93"/>
      <c r="F13" s="20"/>
      <c r="G13" s="903"/>
      <c r="H13" s="903"/>
      <c r="I13" s="310" t="s">
        <v>2</v>
      </c>
      <c r="J13" s="90" t="s">
        <v>1</v>
      </c>
      <c r="K13" s="405" t="s">
        <v>123</v>
      </c>
      <c r="L13" s="90" t="s">
        <v>66</v>
      </c>
      <c r="M13" s="254"/>
      <c r="N13" s="484"/>
      <c r="O13" s="546"/>
      <c r="P13" s="546"/>
      <c r="Q13" s="547"/>
    </row>
    <row r="14" spans="1:17" ht="15" hidden="1">
      <c r="A14" s="286"/>
      <c r="B14" s="298"/>
      <c r="C14" s="298"/>
      <c r="D14" s="21"/>
      <c r="E14" s="93"/>
      <c r="F14" s="20"/>
      <c r="G14" s="903"/>
      <c r="H14" s="903"/>
      <c r="I14" s="205" t="s">
        <v>2</v>
      </c>
      <c r="J14" s="57" t="s">
        <v>1</v>
      </c>
      <c r="K14" s="385" t="s">
        <v>123</v>
      </c>
      <c r="L14" s="57" t="s">
        <v>66</v>
      </c>
      <c r="M14" s="270"/>
      <c r="N14" s="468"/>
      <c r="O14" s="236"/>
      <c r="P14" s="236"/>
      <c r="Q14" s="198"/>
    </row>
    <row r="15" spans="1:18" ht="25.5" hidden="1">
      <c r="A15" s="286"/>
      <c r="B15" s="298"/>
      <c r="C15" s="298"/>
      <c r="D15" s="21"/>
      <c r="E15" s="93"/>
      <c r="F15" s="20"/>
      <c r="G15" s="903"/>
      <c r="H15" s="903"/>
      <c r="I15" s="205" t="s">
        <v>2</v>
      </c>
      <c r="J15" s="57" t="s">
        <v>17</v>
      </c>
      <c r="K15" s="385" t="s">
        <v>116</v>
      </c>
      <c r="L15" s="57" t="s">
        <v>27</v>
      </c>
      <c r="M15" s="270"/>
      <c r="N15" s="468"/>
      <c r="O15" s="236"/>
      <c r="P15" s="236"/>
      <c r="Q15" s="198" t="s">
        <v>192</v>
      </c>
      <c r="R15" s="274"/>
    </row>
    <row r="16" spans="1:18" ht="114.75">
      <c r="A16" s="286"/>
      <c r="B16" s="298"/>
      <c r="C16" s="298"/>
      <c r="D16" s="21"/>
      <c r="E16" s="93"/>
      <c r="F16" s="20"/>
      <c r="G16" s="903"/>
      <c r="H16" s="903"/>
      <c r="I16" s="205" t="s">
        <v>2</v>
      </c>
      <c r="J16" s="57" t="s">
        <v>17</v>
      </c>
      <c r="K16" s="385" t="s">
        <v>116</v>
      </c>
      <c r="L16" s="57" t="s">
        <v>19</v>
      </c>
      <c r="M16" s="254"/>
      <c r="N16" s="485">
        <f>257+478.7-0.1+96.6</f>
        <v>832.2</v>
      </c>
      <c r="O16" s="255"/>
      <c r="P16" s="255"/>
      <c r="Q16" s="198" t="s">
        <v>322</v>
      </c>
      <c r="R16" s="274"/>
    </row>
    <row r="17" spans="1:17" ht="25.5" customHeight="1">
      <c r="A17" s="286"/>
      <c r="B17" s="298"/>
      <c r="C17" s="298"/>
      <c r="D17" s="21"/>
      <c r="E17" s="93"/>
      <c r="F17" s="20"/>
      <c r="G17" s="903"/>
      <c r="H17" s="903"/>
      <c r="I17" s="310" t="s">
        <v>2</v>
      </c>
      <c r="J17" s="90" t="s">
        <v>17</v>
      </c>
      <c r="K17" s="405" t="s">
        <v>288</v>
      </c>
      <c r="L17" s="90" t="s">
        <v>19</v>
      </c>
      <c r="M17" s="254"/>
      <c r="N17" s="485">
        <v>0.1</v>
      </c>
      <c r="O17" s="255"/>
      <c r="P17" s="255"/>
      <c r="Q17" s="198" t="s">
        <v>289</v>
      </c>
    </row>
    <row r="18" spans="1:17" ht="15" hidden="1">
      <c r="A18" s="286"/>
      <c r="B18" s="298"/>
      <c r="C18" s="298"/>
      <c r="D18" s="21"/>
      <c r="E18" s="93"/>
      <c r="F18" s="20"/>
      <c r="G18" s="903"/>
      <c r="H18" s="903"/>
      <c r="I18" s="205" t="s">
        <v>2</v>
      </c>
      <c r="J18" s="57" t="s">
        <v>17</v>
      </c>
      <c r="K18" s="600" t="s">
        <v>177</v>
      </c>
      <c r="L18" s="90" t="s">
        <v>19</v>
      </c>
      <c r="M18" s="254"/>
      <c r="N18" s="484"/>
      <c r="O18" s="255"/>
      <c r="P18" s="255"/>
      <c r="Q18" s="198"/>
    </row>
    <row r="19" spans="1:17" ht="15" hidden="1">
      <c r="A19" s="286"/>
      <c r="B19" s="298"/>
      <c r="C19" s="298"/>
      <c r="D19" s="21"/>
      <c r="E19" s="93"/>
      <c r="F19" s="20"/>
      <c r="G19" s="903"/>
      <c r="H19" s="903"/>
      <c r="I19" s="205" t="s">
        <v>2</v>
      </c>
      <c r="J19" s="57" t="s">
        <v>17</v>
      </c>
      <c r="K19" s="744" t="s">
        <v>178</v>
      </c>
      <c r="L19" s="90" t="s">
        <v>27</v>
      </c>
      <c r="M19" s="254"/>
      <c r="N19" s="484"/>
      <c r="O19" s="255"/>
      <c r="P19" s="255"/>
      <c r="Q19" s="567"/>
    </row>
    <row r="20" spans="1:17" ht="15" hidden="1">
      <c r="A20" s="286"/>
      <c r="B20" s="298"/>
      <c r="C20" s="298"/>
      <c r="D20" s="21"/>
      <c r="E20" s="93"/>
      <c r="F20" s="20"/>
      <c r="G20" s="903"/>
      <c r="H20" s="903"/>
      <c r="I20" s="205" t="s">
        <v>2</v>
      </c>
      <c r="J20" s="57" t="s">
        <v>17</v>
      </c>
      <c r="K20" s="600"/>
      <c r="L20" s="90" t="s">
        <v>22</v>
      </c>
      <c r="M20" s="254"/>
      <c r="N20" s="485"/>
      <c r="O20" s="255"/>
      <c r="P20" s="255"/>
      <c r="Q20" s="198"/>
    </row>
    <row r="21" spans="1:17" ht="25.5" hidden="1">
      <c r="A21" s="286"/>
      <c r="B21" s="298"/>
      <c r="C21" s="298"/>
      <c r="D21" s="21"/>
      <c r="E21" s="93"/>
      <c r="F21" s="20"/>
      <c r="G21" s="903"/>
      <c r="H21" s="903"/>
      <c r="I21" s="205" t="s">
        <v>2</v>
      </c>
      <c r="J21" s="57" t="s">
        <v>15</v>
      </c>
      <c r="K21" s="600" t="s">
        <v>134</v>
      </c>
      <c r="L21" s="57" t="s">
        <v>27</v>
      </c>
      <c r="M21" s="246"/>
      <c r="N21" s="468"/>
      <c r="O21" s="210"/>
      <c r="P21" s="210"/>
      <c r="Q21" s="198" t="s">
        <v>214</v>
      </c>
    </row>
    <row r="22" spans="1:17" ht="15" hidden="1">
      <c r="A22" s="286"/>
      <c r="B22" s="298"/>
      <c r="C22" s="298"/>
      <c r="D22" s="21"/>
      <c r="E22" s="93"/>
      <c r="F22" s="20"/>
      <c r="G22" s="903"/>
      <c r="H22" s="903"/>
      <c r="I22" s="205" t="s">
        <v>2</v>
      </c>
      <c r="J22" s="57" t="s">
        <v>15</v>
      </c>
      <c r="K22" s="600" t="s">
        <v>134</v>
      </c>
      <c r="L22" s="57" t="s">
        <v>174</v>
      </c>
      <c r="M22" s="246"/>
      <c r="N22" s="468"/>
      <c r="O22" s="215"/>
      <c r="P22" s="215"/>
      <c r="Q22" s="547"/>
    </row>
    <row r="23" spans="1:17" ht="25.5" hidden="1">
      <c r="A23" s="286"/>
      <c r="B23" s="298"/>
      <c r="C23" s="298"/>
      <c r="D23" s="21"/>
      <c r="E23" s="93"/>
      <c r="F23" s="20"/>
      <c r="G23" s="903"/>
      <c r="H23" s="903"/>
      <c r="I23" s="205" t="s">
        <v>2</v>
      </c>
      <c r="J23" s="57" t="s">
        <v>15</v>
      </c>
      <c r="K23" s="600" t="s">
        <v>55</v>
      </c>
      <c r="L23" s="57" t="s">
        <v>27</v>
      </c>
      <c r="M23" s="246"/>
      <c r="N23" s="468"/>
      <c r="O23" s="215"/>
      <c r="P23" s="215"/>
      <c r="Q23" s="198" t="s">
        <v>215</v>
      </c>
    </row>
    <row r="24" spans="1:17" ht="51.75" thickBot="1">
      <c r="A24" s="286"/>
      <c r="B24" s="298"/>
      <c r="C24" s="298"/>
      <c r="D24" s="21"/>
      <c r="E24" s="93"/>
      <c r="F24" s="20"/>
      <c r="G24" s="903"/>
      <c r="H24" s="903"/>
      <c r="I24" s="205" t="s">
        <v>2</v>
      </c>
      <c r="J24" s="57" t="s">
        <v>15</v>
      </c>
      <c r="K24" s="600" t="s">
        <v>55</v>
      </c>
      <c r="L24" s="57" t="s">
        <v>19</v>
      </c>
      <c r="M24" s="246"/>
      <c r="N24" s="483">
        <f>65.8+235</f>
        <v>300.8</v>
      </c>
      <c r="O24" s="215"/>
      <c r="P24" s="215"/>
      <c r="Q24" s="198" t="s">
        <v>323</v>
      </c>
    </row>
    <row r="25" spans="1:17" ht="15" hidden="1">
      <c r="A25" s="286"/>
      <c r="B25" s="298"/>
      <c r="C25" s="298"/>
      <c r="D25" s="21"/>
      <c r="E25" s="93"/>
      <c r="F25" s="20"/>
      <c r="G25" s="903"/>
      <c r="H25" s="903"/>
      <c r="I25" s="205" t="s">
        <v>2</v>
      </c>
      <c r="J25" s="57" t="s">
        <v>15</v>
      </c>
      <c r="K25" s="600" t="s">
        <v>175</v>
      </c>
      <c r="L25" s="57" t="s">
        <v>20</v>
      </c>
      <c r="M25" s="246"/>
      <c r="N25" s="550"/>
      <c r="O25" s="248"/>
      <c r="P25" s="248"/>
      <c r="Q25" s="198"/>
    </row>
    <row r="26" spans="1:17" ht="25.5" hidden="1">
      <c r="A26" s="286"/>
      <c r="B26" s="298"/>
      <c r="C26" s="298"/>
      <c r="D26" s="299"/>
      <c r="E26" s="93"/>
      <c r="F26" s="20"/>
      <c r="G26" s="903"/>
      <c r="H26" s="903"/>
      <c r="I26" s="205" t="s">
        <v>2</v>
      </c>
      <c r="J26" s="57" t="s">
        <v>15</v>
      </c>
      <c r="K26" s="600" t="s">
        <v>176</v>
      </c>
      <c r="L26" s="57" t="s">
        <v>64</v>
      </c>
      <c r="M26" s="570"/>
      <c r="N26" s="468"/>
      <c r="O26" s="210"/>
      <c r="P26" s="210"/>
      <c r="Q26" s="198" t="s">
        <v>216</v>
      </c>
    </row>
    <row r="27" spans="1:17" ht="38.25" hidden="1">
      <c r="A27" s="286"/>
      <c r="B27" s="298"/>
      <c r="C27" s="298"/>
      <c r="D27" s="299"/>
      <c r="E27" s="93"/>
      <c r="F27" s="20"/>
      <c r="G27" s="903"/>
      <c r="H27" s="903"/>
      <c r="I27" s="205" t="s">
        <v>2</v>
      </c>
      <c r="J27" s="57" t="s">
        <v>15</v>
      </c>
      <c r="K27" s="772" t="s">
        <v>218</v>
      </c>
      <c r="L27" s="90" t="s">
        <v>19</v>
      </c>
      <c r="M27" s="605"/>
      <c r="N27" s="484"/>
      <c r="O27" s="215"/>
      <c r="P27" s="215"/>
      <c r="Q27" s="547" t="s">
        <v>219</v>
      </c>
    </row>
    <row r="28" spans="1:17" ht="39" hidden="1" thickBot="1">
      <c r="A28" s="286"/>
      <c r="B28" s="298"/>
      <c r="C28" s="298"/>
      <c r="D28" s="508"/>
      <c r="E28" s="93"/>
      <c r="F28" s="20"/>
      <c r="G28" s="903"/>
      <c r="H28" s="903"/>
      <c r="I28" s="310" t="s">
        <v>2</v>
      </c>
      <c r="J28" s="90" t="s">
        <v>42</v>
      </c>
      <c r="K28" s="772" t="s">
        <v>125</v>
      </c>
      <c r="L28" s="90" t="s">
        <v>27</v>
      </c>
      <c r="M28" s="275"/>
      <c r="N28" s="485"/>
      <c r="O28" s="215"/>
      <c r="P28" s="215"/>
      <c r="Q28" s="547" t="s">
        <v>217</v>
      </c>
    </row>
    <row r="29" spans="1:17" ht="15" hidden="1">
      <c r="A29" s="286"/>
      <c r="B29" s="298"/>
      <c r="C29" s="298"/>
      <c r="D29" s="508"/>
      <c r="E29" s="93"/>
      <c r="F29" s="20"/>
      <c r="G29" s="903"/>
      <c r="H29" s="903"/>
      <c r="I29" s="205" t="s">
        <v>2</v>
      </c>
      <c r="J29" s="57" t="s">
        <v>42</v>
      </c>
      <c r="K29" s="600" t="s">
        <v>125</v>
      </c>
      <c r="L29" s="57" t="s">
        <v>22</v>
      </c>
      <c r="M29" s="275"/>
      <c r="N29" s="485"/>
      <c r="O29" s="215"/>
      <c r="P29" s="215"/>
      <c r="Q29" s="305"/>
    </row>
    <row r="30" spans="1:17" ht="15" hidden="1">
      <c r="A30" s="286"/>
      <c r="B30" s="298"/>
      <c r="C30" s="298"/>
      <c r="D30" s="508"/>
      <c r="E30" s="93"/>
      <c r="F30" s="20"/>
      <c r="G30" s="903"/>
      <c r="H30" s="903"/>
      <c r="I30" s="205"/>
      <c r="J30" s="57"/>
      <c r="K30" s="600"/>
      <c r="L30" s="57"/>
      <c r="M30" s="275"/>
      <c r="N30" s="485"/>
      <c r="O30" s="215"/>
      <c r="P30" s="215"/>
      <c r="Q30" s="198"/>
    </row>
    <row r="31" spans="1:17" ht="15" hidden="1">
      <c r="A31" s="286"/>
      <c r="B31" s="298"/>
      <c r="C31" s="298"/>
      <c r="D31" s="508"/>
      <c r="E31" s="93"/>
      <c r="F31" s="20"/>
      <c r="G31" s="903"/>
      <c r="H31" s="903"/>
      <c r="I31" s="205" t="s">
        <v>14</v>
      </c>
      <c r="J31" s="57" t="s">
        <v>18</v>
      </c>
      <c r="K31" s="385" t="s">
        <v>123</v>
      </c>
      <c r="L31" s="57" t="s">
        <v>27</v>
      </c>
      <c r="M31" s="254"/>
      <c r="N31" s="485"/>
      <c r="O31" s="255"/>
      <c r="P31" s="255"/>
      <c r="Q31" s="198"/>
    </row>
    <row r="32" spans="1:17" ht="15.75" hidden="1" thickBot="1">
      <c r="A32" s="286"/>
      <c r="B32" s="298"/>
      <c r="C32" s="298"/>
      <c r="D32" s="508"/>
      <c r="E32" s="93"/>
      <c r="F32" s="20"/>
      <c r="G32" s="903"/>
      <c r="H32" s="903"/>
      <c r="I32" s="311" t="s">
        <v>14</v>
      </c>
      <c r="J32" s="62" t="s">
        <v>18</v>
      </c>
      <c r="K32" s="648" t="s">
        <v>116</v>
      </c>
      <c r="L32" s="62" t="s">
        <v>22</v>
      </c>
      <c r="M32" s="312"/>
      <c r="N32" s="486"/>
      <c r="O32" s="313"/>
      <c r="P32" s="313"/>
      <c r="Q32" s="303"/>
    </row>
    <row r="33" spans="1:17" ht="15.75" thickBot="1">
      <c r="A33" s="286"/>
      <c r="B33" s="13"/>
      <c r="C33" s="298"/>
      <c r="D33" s="508"/>
      <c r="E33" s="93"/>
      <c r="F33" s="20"/>
      <c r="G33" s="904"/>
      <c r="H33" s="904"/>
      <c r="I33" s="905" t="s">
        <v>36</v>
      </c>
      <c r="J33" s="905"/>
      <c r="K33" s="905"/>
      <c r="L33" s="906"/>
      <c r="M33" s="208"/>
      <c r="N33" s="487">
        <f>SUM(N7:N32)</f>
        <v>1790.6999999999998</v>
      </c>
      <c r="O33" s="237">
        <f>O26+O24+O21+O15</f>
        <v>0</v>
      </c>
      <c r="P33" s="237">
        <f>P26+P24+P21+P15</f>
        <v>0</v>
      </c>
      <c r="Q33" s="209"/>
    </row>
    <row r="34" spans="1:17" ht="18.75" customHeight="1">
      <c r="A34" s="286"/>
      <c r="B34" s="298"/>
      <c r="C34" s="298"/>
      <c r="D34" s="299"/>
      <c r="E34" s="93"/>
      <c r="F34" s="20"/>
      <c r="G34" s="907" t="s">
        <v>31</v>
      </c>
      <c r="H34" s="897">
        <v>912</v>
      </c>
      <c r="I34" s="504" t="s">
        <v>1</v>
      </c>
      <c r="J34" s="107" t="s">
        <v>18</v>
      </c>
      <c r="K34" s="773" t="s">
        <v>126</v>
      </c>
      <c r="L34" s="107" t="s">
        <v>27</v>
      </c>
      <c r="M34" s="308"/>
      <c r="N34" s="669">
        <v>-244.8</v>
      </c>
      <c r="O34" s="281"/>
      <c r="P34" s="281"/>
      <c r="Q34" s="309" t="s">
        <v>195</v>
      </c>
    </row>
    <row r="35" spans="1:17" ht="39" hidden="1" thickBot="1">
      <c r="A35" s="286"/>
      <c r="B35" s="298"/>
      <c r="C35" s="298"/>
      <c r="D35" s="21"/>
      <c r="E35" s="93"/>
      <c r="F35" s="20"/>
      <c r="G35" s="908"/>
      <c r="H35" s="898"/>
      <c r="I35" s="87" t="s">
        <v>1</v>
      </c>
      <c r="J35" s="54" t="s">
        <v>18</v>
      </c>
      <c r="K35" s="774" t="s">
        <v>126</v>
      </c>
      <c r="L35" s="54" t="s">
        <v>19</v>
      </c>
      <c r="M35" s="270"/>
      <c r="N35" s="468"/>
      <c r="O35" s="236"/>
      <c r="P35" s="236"/>
      <c r="Q35" s="198" t="s">
        <v>196</v>
      </c>
    </row>
    <row r="36" spans="1:17" ht="15" hidden="1">
      <c r="A36" s="286"/>
      <c r="B36" s="298"/>
      <c r="C36" s="298"/>
      <c r="D36" s="21"/>
      <c r="E36" s="93"/>
      <c r="F36" s="20"/>
      <c r="G36" s="908"/>
      <c r="H36" s="898"/>
      <c r="I36" s="87" t="s">
        <v>1</v>
      </c>
      <c r="J36" s="54" t="s">
        <v>18</v>
      </c>
      <c r="K36" s="774" t="s">
        <v>197</v>
      </c>
      <c r="L36" s="243">
        <v>100</v>
      </c>
      <c r="M36" s="306"/>
      <c r="N36" s="484"/>
      <c r="O36" s="272"/>
      <c r="P36" s="272"/>
      <c r="Q36" s="309" t="s">
        <v>195</v>
      </c>
    </row>
    <row r="37" spans="1:17" ht="15">
      <c r="A37" s="286"/>
      <c r="B37" s="298"/>
      <c r="C37" s="298"/>
      <c r="D37" s="299"/>
      <c r="E37" s="93"/>
      <c r="F37" s="20"/>
      <c r="G37" s="908"/>
      <c r="H37" s="898"/>
      <c r="I37" s="87" t="s">
        <v>1</v>
      </c>
      <c r="J37" s="54" t="s">
        <v>32</v>
      </c>
      <c r="K37" s="774" t="s">
        <v>241</v>
      </c>
      <c r="L37" s="337">
        <v>870</v>
      </c>
      <c r="M37" s="50" t="s">
        <v>242</v>
      </c>
      <c r="N37" s="483">
        <v>0</v>
      </c>
      <c r="O37" s="271"/>
      <c r="P37" s="271"/>
      <c r="Q37" s="609"/>
    </row>
    <row r="38" spans="1:17" ht="15" hidden="1">
      <c r="A38" s="286"/>
      <c r="B38" s="298"/>
      <c r="C38" s="298"/>
      <c r="D38" s="299"/>
      <c r="E38" s="93"/>
      <c r="F38" s="20"/>
      <c r="G38" s="908"/>
      <c r="H38" s="898"/>
      <c r="I38" s="87" t="s">
        <v>32</v>
      </c>
      <c r="J38" s="54" t="s">
        <v>1</v>
      </c>
      <c r="K38" s="774" t="s">
        <v>161</v>
      </c>
      <c r="L38" s="54" t="s">
        <v>162</v>
      </c>
      <c r="M38" s="50" t="s">
        <v>163</v>
      </c>
      <c r="N38" s="468"/>
      <c r="O38" s="271"/>
      <c r="P38" s="271"/>
      <c r="Q38" s="198"/>
    </row>
    <row r="39" spans="1:17" ht="77.25" thickBot="1">
      <c r="A39" s="286"/>
      <c r="B39" s="298"/>
      <c r="C39" s="298"/>
      <c r="D39" s="299"/>
      <c r="E39" s="93"/>
      <c r="F39" s="20"/>
      <c r="G39" s="908"/>
      <c r="H39" s="898"/>
      <c r="I39" s="300" t="s">
        <v>118</v>
      </c>
      <c r="J39" s="88" t="s">
        <v>15</v>
      </c>
      <c r="K39" s="333" t="s">
        <v>136</v>
      </c>
      <c r="L39" s="88" t="s">
        <v>75</v>
      </c>
      <c r="M39" s="88" t="s">
        <v>74</v>
      </c>
      <c r="N39" s="483">
        <v>167.9</v>
      </c>
      <c r="O39" s="271"/>
      <c r="P39" s="271"/>
      <c r="Q39" s="198" t="s">
        <v>234</v>
      </c>
    </row>
    <row r="40" spans="1:17" ht="15" hidden="1">
      <c r="A40" s="286"/>
      <c r="B40" s="298"/>
      <c r="C40" s="298"/>
      <c r="D40" s="299"/>
      <c r="E40" s="93"/>
      <c r="F40" s="20"/>
      <c r="G40" s="908"/>
      <c r="H40" s="898"/>
      <c r="I40" s="332"/>
      <c r="J40" s="307"/>
      <c r="K40" s="775"/>
      <c r="L40" s="307"/>
      <c r="M40" s="307"/>
      <c r="N40" s="468"/>
      <c r="O40" s="236"/>
      <c r="P40" s="236"/>
      <c r="Q40" s="198"/>
    </row>
    <row r="41" spans="1:17" ht="39" hidden="1" thickBot="1">
      <c r="A41" s="286">
        <v>182</v>
      </c>
      <c r="B41" s="13" t="s">
        <v>164</v>
      </c>
      <c r="C41" s="298"/>
      <c r="D41" s="507"/>
      <c r="E41" s="94"/>
      <c r="F41" s="9"/>
      <c r="G41" s="908"/>
      <c r="H41" s="898"/>
      <c r="I41" s="899" t="s">
        <v>160</v>
      </c>
      <c r="J41" s="900"/>
      <c r="K41" s="900"/>
      <c r="L41" s="901"/>
      <c r="M41" s="505"/>
      <c r="N41" s="499"/>
      <c r="O41" s="304"/>
      <c r="P41" s="304"/>
      <c r="Q41" s="506"/>
    </row>
    <row r="42" spans="1:17" ht="15" thickBot="1">
      <c r="A42" s="286"/>
      <c r="B42" s="13"/>
      <c r="C42" s="298"/>
      <c r="D42" s="507"/>
      <c r="E42" s="94"/>
      <c r="F42" s="9"/>
      <c r="G42" s="908"/>
      <c r="H42" s="898"/>
      <c r="I42" s="799" t="s">
        <v>36</v>
      </c>
      <c r="J42" s="800"/>
      <c r="K42" s="800"/>
      <c r="L42" s="800"/>
      <c r="M42" s="902"/>
      <c r="N42" s="488">
        <f>SUM(N34:N41)</f>
        <v>-76.9</v>
      </c>
      <c r="O42" s="334"/>
      <c r="P42" s="334"/>
      <c r="Q42" s="335"/>
    </row>
    <row r="43" spans="1:17" ht="26.25" hidden="1" thickBot="1">
      <c r="A43" s="286"/>
      <c r="B43" s="13"/>
      <c r="C43" s="298"/>
      <c r="D43" s="324"/>
      <c r="E43" s="94"/>
      <c r="F43" s="9"/>
      <c r="G43" s="937" t="s">
        <v>43</v>
      </c>
      <c r="H43" s="259" t="s">
        <v>35</v>
      </c>
      <c r="I43" s="206" t="s">
        <v>1</v>
      </c>
      <c r="J43" s="207" t="s">
        <v>41</v>
      </c>
      <c r="K43" s="776" t="s">
        <v>60</v>
      </c>
      <c r="L43" s="90" t="s">
        <v>27</v>
      </c>
      <c r="M43" s="52"/>
      <c r="N43" s="489"/>
      <c r="O43" s="269"/>
      <c r="P43" s="269"/>
      <c r="Q43" s="547" t="s">
        <v>192</v>
      </c>
    </row>
    <row r="44" spans="1:17" ht="15.75" hidden="1" thickBot="1">
      <c r="A44" s="286"/>
      <c r="B44" s="13"/>
      <c r="C44" s="298"/>
      <c r="D44" s="324"/>
      <c r="E44" s="94"/>
      <c r="F44" s="9"/>
      <c r="G44" s="938"/>
      <c r="H44" s="260"/>
      <c r="I44" s="24" t="s">
        <v>1</v>
      </c>
      <c r="J44" s="25" t="s">
        <v>41</v>
      </c>
      <c r="K44" s="381" t="s">
        <v>60</v>
      </c>
      <c r="L44" s="57" t="s">
        <v>19</v>
      </c>
      <c r="M44" s="51"/>
      <c r="N44" s="490"/>
      <c r="O44" s="53"/>
      <c r="P44" s="53"/>
      <c r="Q44" s="575"/>
    </row>
    <row r="45" spans="1:17" ht="15.75" hidden="1" thickBot="1">
      <c r="A45" s="286"/>
      <c r="B45" s="13"/>
      <c r="C45" s="298"/>
      <c r="D45" s="324"/>
      <c r="E45" s="94"/>
      <c r="F45" s="9"/>
      <c r="G45" s="938"/>
      <c r="H45" s="260"/>
      <c r="I45" s="24" t="s">
        <v>1</v>
      </c>
      <c r="J45" s="25" t="s">
        <v>41</v>
      </c>
      <c r="K45" s="381" t="s">
        <v>60</v>
      </c>
      <c r="L45" s="57" t="s">
        <v>20</v>
      </c>
      <c r="M45" s="51"/>
      <c r="N45" s="490"/>
      <c r="O45" s="53"/>
      <c r="P45" s="53"/>
      <c r="Q45" s="574"/>
    </row>
    <row r="46" spans="1:17" s="11" customFormat="1" ht="15.75" hidden="1" thickBot="1">
      <c r="A46" s="102"/>
      <c r="B46" s="65"/>
      <c r="C46" s="65"/>
      <c r="D46" s="65"/>
      <c r="E46" s="95"/>
      <c r="F46" s="36"/>
      <c r="G46" s="939"/>
      <c r="H46" s="261"/>
      <c r="I46" s="940" t="s">
        <v>36</v>
      </c>
      <c r="J46" s="905"/>
      <c r="K46" s="905"/>
      <c r="L46" s="906"/>
      <c r="M46" s="115"/>
      <c r="N46" s="674">
        <f>N45+N44+N43</f>
        <v>0</v>
      </c>
      <c r="O46" s="218"/>
      <c r="P46" s="218"/>
      <c r="Q46" s="18"/>
    </row>
    <row r="47" spans="1:17" s="11" customFormat="1" ht="25.5" hidden="1">
      <c r="A47" s="102"/>
      <c r="B47" s="65"/>
      <c r="C47" s="65"/>
      <c r="D47" s="65"/>
      <c r="E47" s="95"/>
      <c r="F47" s="36"/>
      <c r="G47" s="941" t="s">
        <v>40</v>
      </c>
      <c r="H47" s="61"/>
      <c r="I47" s="40" t="s">
        <v>1</v>
      </c>
      <c r="J47" s="41" t="s">
        <v>17</v>
      </c>
      <c r="K47" s="449" t="s">
        <v>61</v>
      </c>
      <c r="L47" s="41" t="s">
        <v>27</v>
      </c>
      <c r="M47" s="114"/>
      <c r="N47" s="492"/>
      <c r="O47" s="219"/>
      <c r="P47" s="219"/>
      <c r="Q47" s="547" t="s">
        <v>192</v>
      </c>
    </row>
    <row r="48" spans="1:17" s="11" customFormat="1" ht="15" hidden="1">
      <c r="A48" s="325"/>
      <c r="B48" s="170"/>
      <c r="C48" s="326"/>
      <c r="D48" s="327"/>
      <c r="E48" s="95"/>
      <c r="F48" s="36"/>
      <c r="G48" s="942"/>
      <c r="H48" s="944" t="s">
        <v>29</v>
      </c>
      <c r="I48" s="33" t="s">
        <v>1</v>
      </c>
      <c r="J48" s="32" t="s">
        <v>18</v>
      </c>
      <c r="K48" s="441" t="s">
        <v>62</v>
      </c>
      <c r="L48" s="89" t="s">
        <v>19</v>
      </c>
      <c r="M48" s="68"/>
      <c r="N48" s="493"/>
      <c r="O48" s="220"/>
      <c r="P48" s="220"/>
      <c r="Q48" s="37"/>
    </row>
    <row r="49" spans="1:17" s="11" customFormat="1" ht="15" hidden="1">
      <c r="A49" s="325"/>
      <c r="B49" s="170"/>
      <c r="C49" s="326"/>
      <c r="D49" s="327"/>
      <c r="E49" s="95"/>
      <c r="F49" s="36"/>
      <c r="G49" s="942"/>
      <c r="H49" s="944"/>
      <c r="I49" s="29"/>
      <c r="J49" s="29"/>
      <c r="K49" s="421"/>
      <c r="L49" s="54"/>
      <c r="M49" s="56"/>
      <c r="N49" s="554"/>
      <c r="O49" s="572"/>
      <c r="P49" s="572"/>
      <c r="Q49" s="573"/>
    </row>
    <row r="50" spans="1:17" s="11" customFormat="1" ht="38.25">
      <c r="A50" s="175"/>
      <c r="B50" s="170"/>
      <c r="C50" s="326"/>
      <c r="D50" s="328"/>
      <c r="E50" s="96"/>
      <c r="F50" s="21"/>
      <c r="G50" s="942"/>
      <c r="H50" s="944"/>
      <c r="I50" s="33" t="s">
        <v>1</v>
      </c>
      <c r="J50" s="32" t="s">
        <v>18</v>
      </c>
      <c r="K50" s="441" t="s">
        <v>53</v>
      </c>
      <c r="L50" s="89" t="s">
        <v>27</v>
      </c>
      <c r="M50" s="306"/>
      <c r="N50" s="571">
        <f>244.8-46.3</f>
        <v>198.5</v>
      </c>
      <c r="O50" s="221">
        <v>-43.7</v>
      </c>
      <c r="P50" s="221">
        <v>-43.8</v>
      </c>
      <c r="Q50" s="547" t="s">
        <v>295</v>
      </c>
    </row>
    <row r="51" spans="1:17" s="11" customFormat="1" ht="60" hidden="1">
      <c r="A51" s="175"/>
      <c r="B51" s="170"/>
      <c r="C51" s="326"/>
      <c r="D51" s="328"/>
      <c r="E51" s="96"/>
      <c r="F51" s="21"/>
      <c r="G51" s="942"/>
      <c r="H51" s="944"/>
      <c r="I51" s="28" t="s">
        <v>1</v>
      </c>
      <c r="J51" s="29" t="s">
        <v>18</v>
      </c>
      <c r="K51" s="591" t="s">
        <v>53</v>
      </c>
      <c r="L51" s="54" t="s">
        <v>19</v>
      </c>
      <c r="M51" s="56"/>
      <c r="N51" s="483"/>
      <c r="O51" s="222"/>
      <c r="P51" s="222"/>
      <c r="Q51" s="154" t="s">
        <v>190</v>
      </c>
    </row>
    <row r="52" spans="1:17" s="11" customFormat="1" ht="15" hidden="1">
      <c r="A52" s="175"/>
      <c r="B52" s="64"/>
      <c r="C52" s="63"/>
      <c r="D52" s="132"/>
      <c r="E52" s="96"/>
      <c r="F52" s="21"/>
      <c r="G52" s="942"/>
      <c r="H52" s="944"/>
      <c r="I52" s="33" t="s">
        <v>1</v>
      </c>
      <c r="J52" s="32" t="s">
        <v>18</v>
      </c>
      <c r="K52" s="441" t="s">
        <v>53</v>
      </c>
      <c r="L52" s="89" t="s">
        <v>20</v>
      </c>
      <c r="M52" s="55"/>
      <c r="N52" s="495"/>
      <c r="O52" s="222"/>
      <c r="P52" s="222"/>
      <c r="Q52" s="35"/>
    </row>
    <row r="53" spans="1:17" s="11" customFormat="1" ht="25.5" hidden="1">
      <c r="A53" s="175"/>
      <c r="B53" s="170"/>
      <c r="C53" s="326"/>
      <c r="D53" s="328"/>
      <c r="E53" s="96"/>
      <c r="F53" s="21"/>
      <c r="G53" s="942"/>
      <c r="H53" s="944"/>
      <c r="I53" s="33" t="s">
        <v>1</v>
      </c>
      <c r="J53" s="32" t="s">
        <v>18</v>
      </c>
      <c r="K53" s="441" t="s">
        <v>103</v>
      </c>
      <c r="L53" s="89" t="s">
        <v>27</v>
      </c>
      <c r="M53" s="55"/>
      <c r="N53" s="495"/>
      <c r="O53" s="223"/>
      <c r="P53" s="223"/>
      <c r="Q53" s="547" t="s">
        <v>192</v>
      </c>
    </row>
    <row r="54" spans="1:16" s="11" customFormat="1" ht="15" hidden="1">
      <c r="A54" s="175"/>
      <c r="B54" s="170"/>
      <c r="C54" s="326"/>
      <c r="D54" s="469"/>
      <c r="E54" s="96"/>
      <c r="F54" s="21"/>
      <c r="G54" s="942"/>
      <c r="H54" s="944"/>
      <c r="I54" s="104" t="s">
        <v>1</v>
      </c>
      <c r="J54" s="105" t="s">
        <v>18</v>
      </c>
      <c r="K54" s="441" t="s">
        <v>103</v>
      </c>
      <c r="L54" s="106" t="s">
        <v>19</v>
      </c>
      <c r="M54" s="55"/>
      <c r="N54" s="495"/>
      <c r="O54" s="221"/>
      <c r="P54" s="221"/>
    </row>
    <row r="55" spans="1:17" s="11" customFormat="1" ht="15">
      <c r="A55" s="175"/>
      <c r="B55" s="170"/>
      <c r="C55" s="36"/>
      <c r="D55" s="177"/>
      <c r="E55" s="96"/>
      <c r="F55" s="21"/>
      <c r="G55" s="942"/>
      <c r="H55" s="944"/>
      <c r="I55" s="33" t="s">
        <v>1</v>
      </c>
      <c r="J55" s="32" t="s">
        <v>18</v>
      </c>
      <c r="K55" s="772" t="s">
        <v>294</v>
      </c>
      <c r="L55" s="54" t="s">
        <v>27</v>
      </c>
      <c r="M55" s="252"/>
      <c r="N55" s="495">
        <v>46.3</v>
      </c>
      <c r="O55" s="224">
        <v>43.7</v>
      </c>
      <c r="P55" s="224">
        <v>43.8</v>
      </c>
      <c r="Q55" s="37" t="s">
        <v>212</v>
      </c>
    </row>
    <row r="56" spans="1:17" s="11" customFormat="1" ht="15" hidden="1">
      <c r="A56" s="175"/>
      <c r="B56" s="170"/>
      <c r="C56" s="36"/>
      <c r="D56" s="177"/>
      <c r="E56" s="96"/>
      <c r="F56" s="21"/>
      <c r="G56" s="942"/>
      <c r="H56" s="944"/>
      <c r="I56" s="102"/>
      <c r="J56" s="65"/>
      <c r="K56" s="777"/>
      <c r="L56" s="65"/>
      <c r="M56" s="65"/>
      <c r="N56" s="496"/>
      <c r="O56" s="66"/>
      <c r="P56" s="221"/>
      <c r="Q56" s="37"/>
    </row>
    <row r="57" spans="1:17" s="11" customFormat="1" ht="15" hidden="1">
      <c r="A57" s="282"/>
      <c r="B57" s="170"/>
      <c r="C57" s="329"/>
      <c r="D57" s="177"/>
      <c r="E57" s="96"/>
      <c r="F57" s="21"/>
      <c r="G57" s="942"/>
      <c r="H57" s="944"/>
      <c r="I57" s="104" t="s">
        <v>1</v>
      </c>
      <c r="J57" s="105" t="s">
        <v>105</v>
      </c>
      <c r="K57" s="441" t="s">
        <v>85</v>
      </c>
      <c r="L57" s="106" t="s">
        <v>135</v>
      </c>
      <c r="M57" s="116"/>
      <c r="N57" s="485"/>
      <c r="O57" s="221"/>
      <c r="P57" s="221"/>
      <c r="Q57" s="37"/>
    </row>
    <row r="58" spans="1:17" s="11" customFormat="1" ht="15" hidden="1">
      <c r="A58" s="282"/>
      <c r="B58" s="170"/>
      <c r="C58" s="329"/>
      <c r="D58" s="177"/>
      <c r="E58" s="96"/>
      <c r="F58" s="21"/>
      <c r="G58" s="942"/>
      <c r="H58" s="944"/>
      <c r="I58" s="199" t="s">
        <v>1</v>
      </c>
      <c r="J58" s="197" t="s">
        <v>32</v>
      </c>
      <c r="K58" s="591" t="s">
        <v>171</v>
      </c>
      <c r="L58" s="106" t="s">
        <v>19</v>
      </c>
      <c r="M58" s="116"/>
      <c r="N58" s="485"/>
      <c r="O58" s="221"/>
      <c r="P58" s="221"/>
      <c r="Q58" s="37"/>
    </row>
    <row r="59" spans="1:17" s="11" customFormat="1" ht="15" hidden="1">
      <c r="A59" s="283"/>
      <c r="B59" s="65"/>
      <c r="C59" s="284"/>
      <c r="D59" s="289"/>
      <c r="E59" s="96"/>
      <c r="F59" s="21"/>
      <c r="G59" s="942"/>
      <c r="H59" s="944"/>
      <c r="I59" s="199" t="s">
        <v>1</v>
      </c>
      <c r="J59" s="197" t="s">
        <v>32</v>
      </c>
      <c r="K59" s="591" t="s">
        <v>170</v>
      </c>
      <c r="L59" s="276" t="s">
        <v>19</v>
      </c>
      <c r="M59" s="56"/>
      <c r="N59" s="483"/>
      <c r="O59" s="277"/>
      <c r="P59" s="277"/>
      <c r="Q59" s="103"/>
    </row>
    <row r="60" spans="1:17" s="11" customFormat="1" ht="15" hidden="1">
      <c r="A60" s="175"/>
      <c r="B60" s="64"/>
      <c r="C60" s="346"/>
      <c r="D60" s="347"/>
      <c r="E60" s="96"/>
      <c r="F60" s="21"/>
      <c r="G60" s="942"/>
      <c r="H60" s="944"/>
      <c r="I60" s="199" t="s">
        <v>1</v>
      </c>
      <c r="J60" s="197" t="s">
        <v>32</v>
      </c>
      <c r="K60" s="591" t="s">
        <v>124</v>
      </c>
      <c r="L60" s="276" t="s">
        <v>19</v>
      </c>
      <c r="M60" s="278"/>
      <c r="N60" s="483"/>
      <c r="O60" s="277"/>
      <c r="P60" s="277"/>
      <c r="Q60" s="336"/>
    </row>
    <row r="61" spans="1:17" s="11" customFormat="1" ht="24" hidden="1">
      <c r="A61" s="175"/>
      <c r="B61" s="64"/>
      <c r="C61" s="346"/>
      <c r="D61" s="347"/>
      <c r="E61" s="96"/>
      <c r="F61" s="21"/>
      <c r="G61" s="942"/>
      <c r="H61" s="944"/>
      <c r="I61" s="199" t="s">
        <v>1</v>
      </c>
      <c r="J61" s="197" t="s">
        <v>32</v>
      </c>
      <c r="K61" s="591" t="s">
        <v>54</v>
      </c>
      <c r="L61" s="276" t="s">
        <v>19</v>
      </c>
      <c r="M61" s="278"/>
      <c r="N61" s="483"/>
      <c r="O61" s="279"/>
      <c r="P61" s="279"/>
      <c r="Q61" s="103" t="s">
        <v>198</v>
      </c>
    </row>
    <row r="62" spans="1:17" s="11" customFormat="1" ht="24">
      <c r="A62" s="175"/>
      <c r="B62" s="64"/>
      <c r="C62" s="346"/>
      <c r="D62" s="347"/>
      <c r="E62" s="96"/>
      <c r="F62" s="21"/>
      <c r="G62" s="942"/>
      <c r="H62" s="944"/>
      <c r="I62" s="199" t="s">
        <v>1</v>
      </c>
      <c r="J62" s="197" t="s">
        <v>32</v>
      </c>
      <c r="K62" s="774" t="s">
        <v>325</v>
      </c>
      <c r="L62" s="276" t="s">
        <v>326</v>
      </c>
      <c r="M62" s="278"/>
      <c r="N62" s="483">
        <v>50</v>
      </c>
      <c r="O62" s="277"/>
      <c r="P62" s="277"/>
      <c r="Q62" s="103" t="s">
        <v>327</v>
      </c>
    </row>
    <row r="63" spans="1:17" s="11" customFormat="1" ht="60" hidden="1">
      <c r="A63" s="337"/>
      <c r="B63" s="65"/>
      <c r="C63" s="284"/>
      <c r="D63" s="289"/>
      <c r="E63" s="96"/>
      <c r="F63" s="21"/>
      <c r="G63" s="942"/>
      <c r="H63" s="944"/>
      <c r="I63" s="33" t="s">
        <v>1</v>
      </c>
      <c r="J63" s="32" t="s">
        <v>32</v>
      </c>
      <c r="K63" s="775" t="s">
        <v>73</v>
      </c>
      <c r="L63" s="89" t="s">
        <v>19</v>
      </c>
      <c r="M63" s="68"/>
      <c r="N63" s="483"/>
      <c r="O63" s="223"/>
      <c r="P63" s="223"/>
      <c r="Q63" s="37" t="s">
        <v>191</v>
      </c>
    </row>
    <row r="64" spans="1:17" s="11" customFormat="1" ht="24" hidden="1">
      <c r="A64" s="175"/>
      <c r="B64" s="64"/>
      <c r="C64" s="63"/>
      <c r="D64" s="132"/>
      <c r="E64" s="96"/>
      <c r="F64" s="21"/>
      <c r="G64" s="942"/>
      <c r="H64" s="944"/>
      <c r="I64" s="33" t="s">
        <v>1</v>
      </c>
      <c r="J64" s="32" t="s">
        <v>32</v>
      </c>
      <c r="K64" s="775" t="s">
        <v>62</v>
      </c>
      <c r="L64" s="89" t="s">
        <v>19</v>
      </c>
      <c r="M64" s="116"/>
      <c r="N64" s="483"/>
      <c r="O64" s="225"/>
      <c r="P64" s="225"/>
      <c r="Q64" s="103" t="s">
        <v>186</v>
      </c>
    </row>
    <row r="65" spans="1:17" s="11" customFormat="1" ht="15" hidden="1">
      <c r="A65" s="285"/>
      <c r="B65" s="284"/>
      <c r="C65" s="284"/>
      <c r="D65" s="470"/>
      <c r="E65" s="96"/>
      <c r="F65" s="21"/>
      <c r="G65" s="942"/>
      <c r="H65" s="944"/>
      <c r="I65" s="104" t="s">
        <v>1</v>
      </c>
      <c r="J65" s="105" t="s">
        <v>32</v>
      </c>
      <c r="K65" s="385" t="s">
        <v>82</v>
      </c>
      <c r="L65" s="106" t="s">
        <v>27</v>
      </c>
      <c r="M65" s="116"/>
      <c r="N65" s="483"/>
      <c r="O65" s="225"/>
      <c r="P65" s="225"/>
      <c r="Q65" s="103"/>
    </row>
    <row r="66" spans="1:17" s="11" customFormat="1" ht="15" hidden="1">
      <c r="A66" s="175"/>
      <c r="B66" s="64"/>
      <c r="C66" s="63"/>
      <c r="D66" s="132"/>
      <c r="E66" s="96"/>
      <c r="F66" s="21"/>
      <c r="G66" s="942"/>
      <c r="H66" s="944"/>
      <c r="I66" s="104" t="s">
        <v>1</v>
      </c>
      <c r="J66" s="105" t="s">
        <v>32</v>
      </c>
      <c r="K66" s="385" t="s">
        <v>54</v>
      </c>
      <c r="L66" s="106" t="s">
        <v>20</v>
      </c>
      <c r="M66" s="116"/>
      <c r="N66" s="483"/>
      <c r="O66" s="227"/>
      <c r="P66" s="227"/>
      <c r="Q66" s="125"/>
    </row>
    <row r="67" spans="1:17" s="11" customFormat="1" ht="24">
      <c r="A67" s="175"/>
      <c r="B67" s="109"/>
      <c r="C67" s="63"/>
      <c r="D67" s="132"/>
      <c r="E67" s="96"/>
      <c r="F67" s="21"/>
      <c r="G67" s="942"/>
      <c r="H67" s="944"/>
      <c r="I67" s="104" t="s">
        <v>1</v>
      </c>
      <c r="J67" s="105" t="s">
        <v>32</v>
      </c>
      <c r="K67" s="385" t="s">
        <v>83</v>
      </c>
      <c r="L67" s="106" t="s">
        <v>20</v>
      </c>
      <c r="M67" s="116"/>
      <c r="N67" s="483">
        <v>47.8</v>
      </c>
      <c r="O67" s="225"/>
      <c r="P67" s="225"/>
      <c r="Q67" s="27" t="s">
        <v>286</v>
      </c>
    </row>
    <row r="68" spans="1:17" s="11" customFormat="1" ht="25.5" hidden="1">
      <c r="A68" s="176"/>
      <c r="B68" s="13"/>
      <c r="C68" s="63"/>
      <c r="D68" s="132"/>
      <c r="E68" s="96"/>
      <c r="F68" s="21"/>
      <c r="G68" s="942"/>
      <c r="H68" s="944"/>
      <c r="I68" s="104" t="s">
        <v>1</v>
      </c>
      <c r="J68" s="105" t="s">
        <v>32</v>
      </c>
      <c r="K68" s="381" t="s">
        <v>80</v>
      </c>
      <c r="L68" s="106" t="s">
        <v>27</v>
      </c>
      <c r="M68" s="116"/>
      <c r="N68" s="483"/>
      <c r="O68" s="225"/>
      <c r="P68" s="225"/>
      <c r="Q68" s="198" t="s">
        <v>220</v>
      </c>
    </row>
    <row r="69" spans="1:17" s="11" customFormat="1" ht="38.25" hidden="1">
      <c r="A69" s="558">
        <v>182</v>
      </c>
      <c r="B69" s="555" t="s">
        <v>179</v>
      </c>
      <c r="C69" s="63"/>
      <c r="D69" s="556"/>
      <c r="E69" s="96"/>
      <c r="F69" s="21"/>
      <c r="G69" s="942"/>
      <c r="H69" s="944"/>
      <c r="I69" s="104" t="s">
        <v>1</v>
      </c>
      <c r="J69" s="105" t="s">
        <v>32</v>
      </c>
      <c r="K69" s="381" t="s">
        <v>80</v>
      </c>
      <c r="L69" s="106" t="s">
        <v>19</v>
      </c>
      <c r="M69" s="116"/>
      <c r="N69" s="468"/>
      <c r="O69" s="225"/>
      <c r="P69" s="225"/>
      <c r="Q69" s="27"/>
    </row>
    <row r="70" spans="1:17" s="11" customFormat="1" ht="15" hidden="1">
      <c r="A70" s="559"/>
      <c r="B70" s="64"/>
      <c r="C70" s="63"/>
      <c r="D70" s="556"/>
      <c r="E70" s="96"/>
      <c r="F70" s="21"/>
      <c r="G70" s="942"/>
      <c r="H70" s="944"/>
      <c r="I70" s="104" t="s">
        <v>1</v>
      </c>
      <c r="J70" s="105" t="s">
        <v>32</v>
      </c>
      <c r="K70" s="381" t="s">
        <v>80</v>
      </c>
      <c r="L70" s="106" t="s">
        <v>22</v>
      </c>
      <c r="M70" s="116"/>
      <c r="N70" s="468"/>
      <c r="O70" s="225"/>
      <c r="P70" s="225"/>
      <c r="Q70" s="27"/>
    </row>
    <row r="71" spans="1:17" s="11" customFormat="1" ht="25.5" hidden="1">
      <c r="A71" s="559"/>
      <c r="B71" s="64"/>
      <c r="C71" s="63"/>
      <c r="D71" s="556"/>
      <c r="E71" s="96"/>
      <c r="F71" s="21"/>
      <c r="G71" s="942"/>
      <c r="H71" s="944"/>
      <c r="I71" s="104" t="s">
        <v>1</v>
      </c>
      <c r="J71" s="105" t="s">
        <v>32</v>
      </c>
      <c r="K71" s="381" t="s">
        <v>50</v>
      </c>
      <c r="L71" s="106" t="s">
        <v>27</v>
      </c>
      <c r="M71" s="116"/>
      <c r="N71" s="468"/>
      <c r="O71" s="225"/>
      <c r="P71" s="225"/>
      <c r="Q71" s="198" t="s">
        <v>221</v>
      </c>
    </row>
    <row r="72" spans="1:17" s="11" customFormat="1" ht="15" hidden="1">
      <c r="A72" s="559"/>
      <c r="B72" s="64"/>
      <c r="C72" s="63"/>
      <c r="D72" s="557"/>
      <c r="E72" s="96"/>
      <c r="F72" s="21"/>
      <c r="G72" s="942"/>
      <c r="H72" s="944"/>
      <c r="I72" s="104" t="s">
        <v>1</v>
      </c>
      <c r="J72" s="105" t="s">
        <v>32</v>
      </c>
      <c r="K72" s="381" t="s">
        <v>50</v>
      </c>
      <c r="L72" s="106" t="s">
        <v>19</v>
      </c>
      <c r="M72" s="116"/>
      <c r="N72" s="468"/>
      <c r="O72" s="225"/>
      <c r="P72" s="225"/>
      <c r="Q72" s="103"/>
    </row>
    <row r="73" spans="1:17" s="11" customFormat="1" ht="15" hidden="1">
      <c r="A73" s="559"/>
      <c r="B73" s="64"/>
      <c r="C73" s="63"/>
      <c r="D73" s="557"/>
      <c r="E73" s="96"/>
      <c r="F73" s="21"/>
      <c r="G73" s="942"/>
      <c r="H73" s="944"/>
      <c r="I73" s="104" t="s">
        <v>1</v>
      </c>
      <c r="J73" s="105" t="s">
        <v>32</v>
      </c>
      <c r="K73" s="381" t="s">
        <v>50</v>
      </c>
      <c r="L73" s="106" t="s">
        <v>22</v>
      </c>
      <c r="M73" s="116"/>
      <c r="N73" s="468"/>
      <c r="O73" s="225"/>
      <c r="P73" s="225"/>
      <c r="Q73" s="27"/>
    </row>
    <row r="74" spans="1:17" s="11" customFormat="1" ht="15" hidden="1">
      <c r="A74" s="559"/>
      <c r="B74" s="64"/>
      <c r="C74" s="63"/>
      <c r="D74" s="557"/>
      <c r="E74" s="96"/>
      <c r="F74" s="21"/>
      <c r="G74" s="942"/>
      <c r="H74" s="944"/>
      <c r="I74" s="104" t="s">
        <v>1</v>
      </c>
      <c r="J74" s="105" t="s">
        <v>32</v>
      </c>
      <c r="K74" s="381" t="s">
        <v>199</v>
      </c>
      <c r="L74" s="106" t="s">
        <v>19</v>
      </c>
      <c r="M74" s="116"/>
      <c r="N74" s="468"/>
      <c r="O74" s="225"/>
      <c r="P74" s="225"/>
      <c r="Q74" s="27" t="s">
        <v>200</v>
      </c>
    </row>
    <row r="75" spans="1:17" s="11" customFormat="1" ht="25.5" hidden="1">
      <c r="A75" s="559"/>
      <c r="B75" s="64"/>
      <c r="C75" s="63"/>
      <c r="D75" s="557"/>
      <c r="E75" s="96"/>
      <c r="F75" s="21"/>
      <c r="G75" s="942"/>
      <c r="H75" s="944"/>
      <c r="I75" s="104" t="s">
        <v>15</v>
      </c>
      <c r="J75" s="105" t="s">
        <v>14</v>
      </c>
      <c r="K75" s="381" t="s">
        <v>104</v>
      </c>
      <c r="L75" s="106" t="s">
        <v>27</v>
      </c>
      <c r="M75" s="116"/>
      <c r="N75" s="468"/>
      <c r="O75" s="225"/>
      <c r="P75" s="225"/>
      <c r="Q75" s="198" t="s">
        <v>222</v>
      </c>
    </row>
    <row r="76" spans="1:17" s="11" customFormat="1" ht="15" hidden="1">
      <c r="A76" s="559"/>
      <c r="B76" s="64"/>
      <c r="C76" s="63"/>
      <c r="D76" s="557"/>
      <c r="E76" s="96"/>
      <c r="F76" s="21"/>
      <c r="G76" s="942"/>
      <c r="H76" s="944"/>
      <c r="I76" s="104" t="s">
        <v>18</v>
      </c>
      <c r="J76" s="105" t="s">
        <v>16</v>
      </c>
      <c r="K76" s="776" t="s">
        <v>107</v>
      </c>
      <c r="L76" s="106" t="s">
        <v>19</v>
      </c>
      <c r="M76" s="116"/>
      <c r="N76" s="468"/>
      <c r="O76" s="226"/>
      <c r="P76" s="226"/>
      <c r="Q76" s="103"/>
    </row>
    <row r="77" spans="1:17" s="11" customFormat="1" ht="15" hidden="1">
      <c r="A77" s="559"/>
      <c r="B77" s="64"/>
      <c r="C77" s="63"/>
      <c r="D77" s="557"/>
      <c r="E77" s="96"/>
      <c r="F77" s="21"/>
      <c r="G77" s="942"/>
      <c r="H77" s="944"/>
      <c r="I77" s="104" t="s">
        <v>1</v>
      </c>
      <c r="J77" s="105" t="s">
        <v>32</v>
      </c>
      <c r="K77" s="775" t="s">
        <v>54</v>
      </c>
      <c r="L77" s="106" t="s">
        <v>19</v>
      </c>
      <c r="M77" s="116"/>
      <c r="N77" s="468"/>
      <c r="O77" s="225"/>
      <c r="P77" s="225"/>
      <c r="Q77" s="27"/>
    </row>
    <row r="78" spans="1:17" s="11" customFormat="1" ht="15" hidden="1">
      <c r="A78" s="559"/>
      <c r="B78" s="64"/>
      <c r="C78" s="63"/>
      <c r="D78" s="557"/>
      <c r="E78" s="96"/>
      <c r="F78" s="21"/>
      <c r="G78" s="942"/>
      <c r="H78" s="944"/>
      <c r="I78" s="104" t="s">
        <v>18</v>
      </c>
      <c r="J78" s="105" t="s">
        <v>16</v>
      </c>
      <c r="K78" s="778" t="s">
        <v>150</v>
      </c>
      <c r="L78" s="106" t="s">
        <v>19</v>
      </c>
      <c r="M78" s="116"/>
      <c r="N78" s="468"/>
      <c r="O78" s="225"/>
      <c r="P78" s="225"/>
      <c r="Q78" s="342"/>
    </row>
    <row r="79" spans="1:17" s="11" customFormat="1" ht="48">
      <c r="A79" s="559"/>
      <c r="B79" s="64"/>
      <c r="C79" s="63"/>
      <c r="D79" s="556"/>
      <c r="E79" s="96"/>
      <c r="F79" s="21"/>
      <c r="G79" s="942"/>
      <c r="H79" s="944"/>
      <c r="I79" s="104" t="s">
        <v>18</v>
      </c>
      <c r="J79" s="105" t="s">
        <v>21</v>
      </c>
      <c r="K79" s="779" t="s">
        <v>229</v>
      </c>
      <c r="L79" s="106" t="s">
        <v>19</v>
      </c>
      <c r="M79" s="116"/>
      <c r="N79" s="483">
        <v>60.7</v>
      </c>
      <c r="O79" s="225"/>
      <c r="P79" s="225"/>
      <c r="Q79" s="27" t="s">
        <v>280</v>
      </c>
    </row>
    <row r="80" spans="1:17" s="11" customFormat="1" ht="38.25" hidden="1">
      <c r="A80" s="330"/>
      <c r="B80" s="109"/>
      <c r="C80" s="63"/>
      <c r="D80" s="471"/>
      <c r="E80" s="96"/>
      <c r="F80" s="21"/>
      <c r="G80" s="942"/>
      <c r="H80" s="944"/>
      <c r="I80" s="104" t="s">
        <v>16</v>
      </c>
      <c r="J80" s="105" t="s">
        <v>17</v>
      </c>
      <c r="K80" s="779" t="s">
        <v>228</v>
      </c>
      <c r="L80" s="106" t="s">
        <v>19</v>
      </c>
      <c r="M80" s="116"/>
      <c r="N80" s="468"/>
      <c r="O80" s="225"/>
      <c r="P80" s="225"/>
      <c r="Q80" s="568" t="s">
        <v>187</v>
      </c>
    </row>
    <row r="81" spans="1:17" s="11" customFormat="1" ht="38.25" hidden="1">
      <c r="A81" s="330"/>
      <c r="B81" s="109"/>
      <c r="C81" s="63"/>
      <c r="D81" s="471"/>
      <c r="E81" s="96"/>
      <c r="F81" s="21"/>
      <c r="G81" s="942"/>
      <c r="H81" s="944"/>
      <c r="I81" s="104" t="s">
        <v>16</v>
      </c>
      <c r="J81" s="105" t="s">
        <v>17</v>
      </c>
      <c r="K81" s="607" t="s">
        <v>230</v>
      </c>
      <c r="L81" s="608" t="s">
        <v>19</v>
      </c>
      <c r="M81" s="116"/>
      <c r="N81" s="468"/>
      <c r="O81" s="225"/>
      <c r="P81" s="225"/>
      <c r="Q81" s="606" t="s">
        <v>231</v>
      </c>
    </row>
    <row r="82" spans="1:17" s="11" customFormat="1" ht="24">
      <c r="A82" s="330"/>
      <c r="B82" s="109"/>
      <c r="C82" s="63"/>
      <c r="D82" s="471"/>
      <c r="E82" s="96"/>
      <c r="F82" s="21"/>
      <c r="G82" s="942"/>
      <c r="H82" s="944"/>
      <c r="I82" s="104" t="s">
        <v>18</v>
      </c>
      <c r="J82" s="105" t="s">
        <v>42</v>
      </c>
      <c r="K82" s="778" t="s">
        <v>138</v>
      </c>
      <c r="L82" s="106" t="s">
        <v>19</v>
      </c>
      <c r="M82" s="116"/>
      <c r="N82" s="483">
        <f>2262.9-1365.5</f>
        <v>897.4000000000001</v>
      </c>
      <c r="O82" s="225"/>
      <c r="P82" s="225"/>
      <c r="Q82" s="182" t="s">
        <v>239</v>
      </c>
    </row>
    <row r="83" spans="1:17" s="11" customFormat="1" ht="60">
      <c r="A83" s="330"/>
      <c r="B83" s="109"/>
      <c r="C83" s="63"/>
      <c r="D83" s="471"/>
      <c r="E83" s="96"/>
      <c r="F83" s="21"/>
      <c r="G83" s="942"/>
      <c r="H83" s="944"/>
      <c r="I83" s="104" t="s">
        <v>18</v>
      </c>
      <c r="J83" s="105" t="s">
        <v>42</v>
      </c>
      <c r="K83" s="778" t="s">
        <v>138</v>
      </c>
      <c r="L83" s="106" t="s">
        <v>130</v>
      </c>
      <c r="M83" s="116"/>
      <c r="N83" s="483">
        <v>1365.5</v>
      </c>
      <c r="O83" s="225"/>
      <c r="P83" s="225"/>
      <c r="Q83" s="182" t="s">
        <v>329</v>
      </c>
    </row>
    <row r="84" spans="1:17" s="11" customFormat="1" ht="24" hidden="1">
      <c r="A84" s="330"/>
      <c r="B84" s="109"/>
      <c r="C84" s="63"/>
      <c r="D84" s="471"/>
      <c r="E84" s="96"/>
      <c r="F84" s="21"/>
      <c r="G84" s="942"/>
      <c r="H84" s="944"/>
      <c r="I84" s="104" t="s">
        <v>18</v>
      </c>
      <c r="J84" s="105" t="s">
        <v>42</v>
      </c>
      <c r="K84" s="152" t="s">
        <v>201</v>
      </c>
      <c r="L84" s="106" t="s">
        <v>19</v>
      </c>
      <c r="M84" s="116"/>
      <c r="N84" s="483"/>
      <c r="O84" s="225"/>
      <c r="P84" s="225"/>
      <c r="Q84" s="103" t="s">
        <v>202</v>
      </c>
    </row>
    <row r="85" spans="1:17" s="11" customFormat="1" ht="15" hidden="1">
      <c r="A85" s="330"/>
      <c r="B85" s="109"/>
      <c r="C85" s="63"/>
      <c r="D85" s="471"/>
      <c r="E85" s="96"/>
      <c r="F85" s="21"/>
      <c r="G85" s="942"/>
      <c r="H85" s="944"/>
      <c r="I85" s="104" t="s">
        <v>18</v>
      </c>
      <c r="J85" s="105" t="s">
        <v>44</v>
      </c>
      <c r="K85" s="441" t="s">
        <v>79</v>
      </c>
      <c r="L85" s="106" t="s">
        <v>19</v>
      </c>
      <c r="M85" s="116"/>
      <c r="N85" s="483"/>
      <c r="O85" s="225"/>
      <c r="P85" s="225"/>
      <c r="Q85" s="27"/>
    </row>
    <row r="86" spans="1:17" s="11" customFormat="1" ht="15" hidden="1">
      <c r="A86" s="102"/>
      <c r="B86" s="65"/>
      <c r="C86" s="65"/>
      <c r="D86" s="472"/>
      <c r="E86" s="96"/>
      <c r="F86" s="21"/>
      <c r="G86" s="942"/>
      <c r="H86" s="944"/>
      <c r="I86" s="104" t="s">
        <v>18</v>
      </c>
      <c r="J86" s="105" t="s">
        <v>44</v>
      </c>
      <c r="K86" s="333" t="s">
        <v>151</v>
      </c>
      <c r="L86" s="333" t="s">
        <v>19</v>
      </c>
      <c r="M86" s="116"/>
      <c r="N86" s="483"/>
      <c r="O86" s="228"/>
      <c r="P86" s="228"/>
      <c r="Q86" s="182"/>
    </row>
    <row r="87" spans="1:17" s="11" customFormat="1" ht="15" hidden="1">
      <c r="A87" s="340"/>
      <c r="B87" s="341"/>
      <c r="C87" s="341"/>
      <c r="D87" s="473"/>
      <c r="E87" s="96"/>
      <c r="F87" s="21"/>
      <c r="G87" s="942"/>
      <c r="H87" s="944"/>
      <c r="I87" s="104" t="s">
        <v>18</v>
      </c>
      <c r="J87" s="105" t="s">
        <v>44</v>
      </c>
      <c r="K87" s="441" t="s">
        <v>172</v>
      </c>
      <c r="L87" s="106" t="s">
        <v>19</v>
      </c>
      <c r="M87" s="116"/>
      <c r="N87" s="483"/>
      <c r="O87" s="228"/>
      <c r="P87" s="228"/>
      <c r="Q87" s="182"/>
    </row>
    <row r="88" spans="1:17" s="11" customFormat="1" ht="25.5">
      <c r="A88" s="325">
        <v>936</v>
      </c>
      <c r="B88" s="170" t="s">
        <v>331</v>
      </c>
      <c r="C88" s="326"/>
      <c r="D88" s="328">
        <v>460</v>
      </c>
      <c r="E88" s="96"/>
      <c r="F88" s="21"/>
      <c r="G88" s="942"/>
      <c r="H88" s="944"/>
      <c r="I88" s="199" t="s">
        <v>41</v>
      </c>
      <c r="J88" s="197" t="s">
        <v>16</v>
      </c>
      <c r="K88" s="727" t="s">
        <v>213</v>
      </c>
      <c r="L88" s="276" t="s">
        <v>66</v>
      </c>
      <c r="M88" s="278"/>
      <c r="N88" s="483">
        <v>3984.4</v>
      </c>
      <c r="O88" s="225"/>
      <c r="P88" s="225"/>
      <c r="Q88" s="27" t="s">
        <v>240</v>
      </c>
    </row>
    <row r="89" spans="1:17" s="11" customFormat="1" ht="63.75" hidden="1">
      <c r="A89" s="325"/>
      <c r="B89" s="170"/>
      <c r="C89" s="326"/>
      <c r="D89" s="469"/>
      <c r="E89" s="96"/>
      <c r="F89" s="21"/>
      <c r="G89" s="942"/>
      <c r="H89" s="944"/>
      <c r="I89" s="197" t="s">
        <v>41</v>
      </c>
      <c r="J89" s="197" t="s">
        <v>16</v>
      </c>
      <c r="K89" s="152" t="s">
        <v>224</v>
      </c>
      <c r="L89" s="276" t="s">
        <v>66</v>
      </c>
      <c r="M89" s="278"/>
      <c r="N89" s="483"/>
      <c r="O89" s="277"/>
      <c r="P89" s="277"/>
      <c r="Q89" s="148" t="s">
        <v>225</v>
      </c>
    </row>
    <row r="90" spans="1:17" s="11" customFormat="1" ht="15" hidden="1">
      <c r="A90" s="325"/>
      <c r="B90" s="170"/>
      <c r="C90" s="326"/>
      <c r="D90" s="469"/>
      <c r="E90" s="96"/>
      <c r="F90" s="21"/>
      <c r="G90" s="942"/>
      <c r="H90" s="944"/>
      <c r="I90" s="197"/>
      <c r="J90" s="197"/>
      <c r="K90" s="152"/>
      <c r="L90" s="276"/>
      <c r="M90" s="278"/>
      <c r="N90" s="483"/>
      <c r="O90" s="277"/>
      <c r="P90" s="277"/>
      <c r="Q90" s="148"/>
    </row>
    <row r="91" spans="1:17" s="11" customFormat="1" ht="65.25" customHeight="1">
      <c r="A91" s="325"/>
      <c r="B91" s="170"/>
      <c r="C91" s="326"/>
      <c r="D91" s="469"/>
      <c r="E91" s="96"/>
      <c r="F91" s="21"/>
      <c r="G91" s="942"/>
      <c r="H91" s="944"/>
      <c r="I91" s="104" t="s">
        <v>2</v>
      </c>
      <c r="J91" s="105" t="s">
        <v>1</v>
      </c>
      <c r="K91" s="589" t="s">
        <v>277</v>
      </c>
      <c r="L91" s="106" t="s">
        <v>66</v>
      </c>
      <c r="M91" s="116"/>
      <c r="N91" s="485">
        <v>669.8</v>
      </c>
      <c r="O91" s="280"/>
      <c r="P91" s="277"/>
      <c r="Q91" s="414" t="s">
        <v>278</v>
      </c>
    </row>
    <row r="92" spans="1:17" s="11" customFormat="1" ht="15" hidden="1">
      <c r="A92" s="325"/>
      <c r="B92" s="170"/>
      <c r="C92" s="326"/>
      <c r="D92" s="469"/>
      <c r="E92" s="96"/>
      <c r="F92" s="21"/>
      <c r="G92" s="942"/>
      <c r="H92" s="944"/>
      <c r="I92" s="104" t="s">
        <v>2</v>
      </c>
      <c r="J92" s="105" t="s">
        <v>15</v>
      </c>
      <c r="K92" s="441" t="s">
        <v>139</v>
      </c>
      <c r="L92" s="106" t="s">
        <v>19</v>
      </c>
      <c r="M92" s="116"/>
      <c r="N92" s="484"/>
      <c r="O92" s="280"/>
      <c r="P92" s="280"/>
      <c r="Q92" s="342"/>
    </row>
    <row r="93" spans="1:17" s="11" customFormat="1" ht="15" hidden="1">
      <c r="A93" s="325"/>
      <c r="B93" s="170"/>
      <c r="C93" s="326"/>
      <c r="D93" s="469"/>
      <c r="E93" s="96"/>
      <c r="F93" s="21"/>
      <c r="G93" s="942"/>
      <c r="H93" s="944"/>
      <c r="I93" s="104" t="s">
        <v>2</v>
      </c>
      <c r="J93" s="105" t="s">
        <v>15</v>
      </c>
      <c r="K93" s="441" t="s">
        <v>93</v>
      </c>
      <c r="L93" s="106" t="s">
        <v>19</v>
      </c>
      <c r="M93" s="68"/>
      <c r="N93" s="484"/>
      <c r="O93" s="221"/>
      <c r="P93" s="221"/>
      <c r="Q93" s="154"/>
    </row>
    <row r="94" spans="1:17" s="11" customFormat="1" ht="15" hidden="1">
      <c r="A94" s="325"/>
      <c r="B94" s="170"/>
      <c r="C94" s="326"/>
      <c r="D94" s="469"/>
      <c r="E94" s="96"/>
      <c r="F94" s="21"/>
      <c r="G94" s="942"/>
      <c r="H94" s="944"/>
      <c r="I94" s="104" t="s">
        <v>2</v>
      </c>
      <c r="J94" s="105" t="s">
        <v>15</v>
      </c>
      <c r="K94" s="441" t="s">
        <v>94</v>
      </c>
      <c r="L94" s="106" t="s">
        <v>19</v>
      </c>
      <c r="M94" s="68"/>
      <c r="N94" s="484"/>
      <c r="O94" s="221"/>
      <c r="P94" s="221"/>
      <c r="Q94" s="342"/>
    </row>
    <row r="95" spans="1:17" s="11" customFormat="1" ht="25.5" hidden="1">
      <c r="A95" s="325"/>
      <c r="B95" s="170"/>
      <c r="C95" s="326"/>
      <c r="D95" s="469"/>
      <c r="E95" s="96"/>
      <c r="F95" s="21"/>
      <c r="G95" s="942"/>
      <c r="H95" s="944"/>
      <c r="I95" s="104" t="s">
        <v>2</v>
      </c>
      <c r="J95" s="105" t="s">
        <v>15</v>
      </c>
      <c r="K95" s="441" t="s">
        <v>94</v>
      </c>
      <c r="L95" s="106" t="s">
        <v>27</v>
      </c>
      <c r="M95" s="68"/>
      <c r="N95" s="484"/>
      <c r="O95" s="221"/>
      <c r="P95" s="221"/>
      <c r="Q95" s="198" t="s">
        <v>226</v>
      </c>
    </row>
    <row r="96" spans="1:17" s="11" customFormat="1" ht="24" hidden="1">
      <c r="A96" s="325"/>
      <c r="B96" s="170"/>
      <c r="C96" s="326"/>
      <c r="D96" s="469"/>
      <c r="E96" s="96"/>
      <c r="F96" s="21"/>
      <c r="G96" s="942"/>
      <c r="H96" s="944"/>
      <c r="I96" s="104" t="s">
        <v>2</v>
      </c>
      <c r="J96" s="105" t="s">
        <v>16</v>
      </c>
      <c r="K96" s="262" t="s">
        <v>194</v>
      </c>
      <c r="L96" s="239" t="s">
        <v>19</v>
      </c>
      <c r="M96" s="240"/>
      <c r="N96" s="484"/>
      <c r="O96" s="221"/>
      <c r="P96" s="221"/>
      <c r="Q96" s="27" t="s">
        <v>227</v>
      </c>
    </row>
    <row r="97" spans="1:17" s="11" customFormat="1" ht="15" hidden="1">
      <c r="A97" s="325"/>
      <c r="B97" s="170"/>
      <c r="C97" s="326"/>
      <c r="D97" s="469"/>
      <c r="E97" s="97"/>
      <c r="F97" s="47"/>
      <c r="G97" s="942"/>
      <c r="H97" s="944"/>
      <c r="I97" s="104" t="s">
        <v>2</v>
      </c>
      <c r="J97" s="105" t="s">
        <v>15</v>
      </c>
      <c r="K97" s="152" t="s">
        <v>55</v>
      </c>
      <c r="L97" s="110" t="s">
        <v>45</v>
      </c>
      <c r="M97" s="56"/>
      <c r="N97" s="484"/>
      <c r="O97" s="221"/>
      <c r="P97" s="221"/>
      <c r="Q97" s="171"/>
    </row>
    <row r="98" spans="1:17" s="11" customFormat="1" ht="25.5" hidden="1">
      <c r="A98" s="176"/>
      <c r="B98" s="118"/>
      <c r="C98" s="243"/>
      <c r="D98" s="474"/>
      <c r="E98" s="97"/>
      <c r="F98" s="47"/>
      <c r="G98" s="942"/>
      <c r="H98" s="944"/>
      <c r="I98" s="33" t="s">
        <v>2</v>
      </c>
      <c r="J98" s="32" t="s">
        <v>2</v>
      </c>
      <c r="K98" s="591" t="s">
        <v>137</v>
      </c>
      <c r="L98" s="54" t="s">
        <v>27</v>
      </c>
      <c r="M98" s="56"/>
      <c r="N98" s="484"/>
      <c r="O98" s="221"/>
      <c r="P98" s="221"/>
      <c r="Q98" s="659" t="s">
        <v>193</v>
      </c>
    </row>
    <row r="99" spans="1:17" s="11" customFormat="1" ht="25.5">
      <c r="A99" s="176"/>
      <c r="B99" s="13"/>
      <c r="C99" s="243"/>
      <c r="D99" s="474"/>
      <c r="E99" s="97"/>
      <c r="F99" s="47"/>
      <c r="G99" s="942"/>
      <c r="H99" s="944"/>
      <c r="I99" s="33" t="s">
        <v>2</v>
      </c>
      <c r="J99" s="32" t="s">
        <v>2</v>
      </c>
      <c r="K99" s="774" t="s">
        <v>284</v>
      </c>
      <c r="L99" s="54" t="s">
        <v>19</v>
      </c>
      <c r="M99" s="56"/>
      <c r="N99" s="485">
        <v>26.1</v>
      </c>
      <c r="O99" s="221"/>
      <c r="P99" s="221"/>
      <c r="Q99" s="612" t="s">
        <v>283</v>
      </c>
    </row>
    <row r="100" spans="1:17" s="48" customFormat="1" ht="15">
      <c r="A100" s="286"/>
      <c r="B100" s="13"/>
      <c r="C100" s="298"/>
      <c r="D100" s="177"/>
      <c r="E100" s="96"/>
      <c r="F100" s="21"/>
      <c r="G100" s="942"/>
      <c r="H100" s="944"/>
      <c r="I100" s="28" t="s">
        <v>21</v>
      </c>
      <c r="J100" s="655" t="s">
        <v>1</v>
      </c>
      <c r="K100" s="774" t="s">
        <v>302</v>
      </c>
      <c r="L100" s="54" t="s">
        <v>19</v>
      </c>
      <c r="M100" s="56"/>
      <c r="N100" s="483">
        <f>193.6+50</f>
        <v>243.6</v>
      </c>
      <c r="O100" s="224"/>
      <c r="P100" s="224"/>
      <c r="Q100" s="27" t="s">
        <v>281</v>
      </c>
    </row>
    <row r="101" spans="1:17" s="10" customFormat="1" ht="25.5" hidden="1">
      <c r="A101" s="286"/>
      <c r="B101" s="13"/>
      <c r="C101" s="298"/>
      <c r="D101" s="183"/>
      <c r="E101" s="98"/>
      <c r="F101" s="12"/>
      <c r="G101" s="942"/>
      <c r="H101" s="944"/>
      <c r="I101" s="28" t="s">
        <v>21</v>
      </c>
      <c r="J101" s="29" t="s">
        <v>1</v>
      </c>
      <c r="K101" s="774" t="s">
        <v>92</v>
      </c>
      <c r="L101" s="54" t="s">
        <v>27</v>
      </c>
      <c r="M101" s="68"/>
      <c r="N101" s="489"/>
      <c r="O101" s="216"/>
      <c r="P101" s="216"/>
      <c r="Q101" s="198" t="s">
        <v>192</v>
      </c>
    </row>
    <row r="102" spans="1:17" s="10" customFormat="1" ht="24">
      <c r="A102" s="286"/>
      <c r="B102" s="13"/>
      <c r="C102" s="298"/>
      <c r="D102" s="183"/>
      <c r="E102" s="99"/>
      <c r="F102" s="9"/>
      <c r="G102" s="942"/>
      <c r="H102" s="944"/>
      <c r="I102" s="28" t="s">
        <v>21</v>
      </c>
      <c r="J102" s="29" t="s">
        <v>1</v>
      </c>
      <c r="K102" s="774" t="s">
        <v>92</v>
      </c>
      <c r="L102" s="54" t="s">
        <v>19</v>
      </c>
      <c r="M102" s="56"/>
      <c r="N102" s="676">
        <v>215</v>
      </c>
      <c r="O102" s="186"/>
      <c r="P102" s="186"/>
      <c r="Q102" s="154" t="s">
        <v>324</v>
      </c>
    </row>
    <row r="103" spans="1:17" s="10" customFormat="1" ht="24">
      <c r="A103" s="286"/>
      <c r="B103" s="13"/>
      <c r="C103" s="298"/>
      <c r="D103" s="177"/>
      <c r="E103" s="99"/>
      <c r="F103" s="9"/>
      <c r="G103" s="942"/>
      <c r="H103" s="944"/>
      <c r="I103" s="28" t="s">
        <v>21</v>
      </c>
      <c r="J103" s="29" t="s">
        <v>1</v>
      </c>
      <c r="K103" s="443" t="s">
        <v>73</v>
      </c>
      <c r="L103" s="54" t="s">
        <v>19</v>
      </c>
      <c r="M103" s="56"/>
      <c r="N103" s="676">
        <v>-450.3</v>
      </c>
      <c r="O103" s="186"/>
      <c r="P103" s="67"/>
      <c r="Q103" s="27" t="s">
        <v>303</v>
      </c>
    </row>
    <row r="104" spans="1:17" s="10" customFormat="1" ht="36">
      <c r="A104" s="286"/>
      <c r="B104" s="13"/>
      <c r="C104" s="298"/>
      <c r="D104" s="177"/>
      <c r="E104" s="99"/>
      <c r="F104" s="9"/>
      <c r="G104" s="942"/>
      <c r="H104" s="944"/>
      <c r="I104" s="28" t="s">
        <v>21</v>
      </c>
      <c r="J104" s="29" t="s">
        <v>1</v>
      </c>
      <c r="K104" s="443" t="s">
        <v>310</v>
      </c>
      <c r="L104" s="54" t="s">
        <v>19</v>
      </c>
      <c r="M104" s="56"/>
      <c r="N104" s="676">
        <v>450.3</v>
      </c>
      <c r="O104" s="216"/>
      <c r="P104" s="216"/>
      <c r="Q104" s="27" t="s">
        <v>304</v>
      </c>
    </row>
    <row r="105" spans="1:17" s="10" customFormat="1" ht="15" hidden="1">
      <c r="A105" s="286"/>
      <c r="B105" s="13"/>
      <c r="C105" s="298"/>
      <c r="D105" s="177"/>
      <c r="E105" s="99"/>
      <c r="F105" s="9"/>
      <c r="G105" s="942"/>
      <c r="H105" s="944"/>
      <c r="I105" s="28" t="s">
        <v>42</v>
      </c>
      <c r="J105" s="29" t="s">
        <v>1</v>
      </c>
      <c r="K105" s="591" t="s">
        <v>67</v>
      </c>
      <c r="L105" s="54" t="s">
        <v>19</v>
      </c>
      <c r="M105" s="56"/>
      <c r="N105" s="490"/>
      <c r="O105" s="186"/>
      <c r="P105" s="186"/>
      <c r="Q105" s="27"/>
    </row>
    <row r="106" spans="1:17" s="10" customFormat="1" ht="15" hidden="1">
      <c r="A106" s="286"/>
      <c r="B106" s="13"/>
      <c r="C106" s="298"/>
      <c r="D106" s="177"/>
      <c r="E106" s="99"/>
      <c r="F106" s="9"/>
      <c r="G106" s="942"/>
      <c r="H106" s="944"/>
      <c r="I106" s="28" t="s">
        <v>2</v>
      </c>
      <c r="J106" s="29" t="s">
        <v>15</v>
      </c>
      <c r="K106" s="591" t="s">
        <v>88</v>
      </c>
      <c r="L106" s="54" t="s">
        <v>19</v>
      </c>
      <c r="M106" s="56"/>
      <c r="N106" s="468"/>
      <c r="O106" s="224"/>
      <c r="P106" s="224"/>
      <c r="Q106" s="126"/>
    </row>
    <row r="107" spans="1:17" s="10" customFormat="1" ht="15" hidden="1">
      <c r="A107" s="286"/>
      <c r="B107" s="13"/>
      <c r="C107" s="298"/>
      <c r="D107" s="183"/>
      <c r="E107" s="99"/>
      <c r="F107" s="9"/>
      <c r="G107" s="942"/>
      <c r="H107" s="944"/>
      <c r="I107" s="28" t="s">
        <v>14</v>
      </c>
      <c r="J107" s="29" t="s">
        <v>1</v>
      </c>
      <c r="K107" s="591" t="s">
        <v>48</v>
      </c>
      <c r="L107" s="54" t="s">
        <v>22</v>
      </c>
      <c r="M107" s="56"/>
      <c r="N107" s="490"/>
      <c r="O107" s="186"/>
      <c r="P107" s="186"/>
      <c r="Q107" s="27"/>
    </row>
    <row r="108" spans="1:17" s="49" customFormat="1" ht="15" hidden="1">
      <c r="A108" s="286"/>
      <c r="B108" s="13"/>
      <c r="C108" s="298"/>
      <c r="D108" s="177"/>
      <c r="E108" s="99"/>
      <c r="F108" s="9"/>
      <c r="G108" s="942"/>
      <c r="H108" s="944"/>
      <c r="I108" s="28" t="s">
        <v>14</v>
      </c>
      <c r="J108" s="29" t="s">
        <v>15</v>
      </c>
      <c r="K108" s="381" t="s">
        <v>46</v>
      </c>
      <c r="L108" s="57" t="s">
        <v>45</v>
      </c>
      <c r="M108" s="51"/>
      <c r="N108" s="497"/>
      <c r="O108" s="229"/>
      <c r="P108" s="229"/>
      <c r="Q108" s="127"/>
    </row>
    <row r="109" spans="1:17" ht="15" hidden="1">
      <c r="A109" s="286"/>
      <c r="B109" s="13"/>
      <c r="C109" s="298"/>
      <c r="D109" s="177"/>
      <c r="E109" s="98"/>
      <c r="F109" s="12"/>
      <c r="G109" s="942"/>
      <c r="H109" s="944"/>
      <c r="I109" s="28" t="s">
        <v>14</v>
      </c>
      <c r="J109" s="29" t="s">
        <v>15</v>
      </c>
      <c r="K109" s="776" t="s">
        <v>47</v>
      </c>
      <c r="L109" s="90" t="s">
        <v>19</v>
      </c>
      <c r="M109" s="52"/>
      <c r="N109" s="498"/>
      <c r="O109" s="230"/>
      <c r="P109" s="230"/>
      <c r="Q109" s="127"/>
    </row>
    <row r="110" spans="1:17" ht="15" hidden="1">
      <c r="A110" s="286"/>
      <c r="B110" s="13"/>
      <c r="C110" s="298"/>
      <c r="D110" s="177"/>
      <c r="E110" s="99"/>
      <c r="F110" s="9"/>
      <c r="G110" s="942"/>
      <c r="H110" s="944"/>
      <c r="I110" s="28" t="s">
        <v>14</v>
      </c>
      <c r="J110" s="31" t="s">
        <v>15</v>
      </c>
      <c r="K110" s="780" t="s">
        <v>90</v>
      </c>
      <c r="L110" s="91" t="s">
        <v>22</v>
      </c>
      <c r="M110" s="59"/>
      <c r="N110" s="491"/>
      <c r="O110" s="217"/>
      <c r="P110" s="217"/>
      <c r="Q110" s="211"/>
    </row>
    <row r="111" spans="1:17" ht="15" hidden="1">
      <c r="A111" s="286"/>
      <c r="B111" s="13"/>
      <c r="C111" s="298"/>
      <c r="D111" s="177"/>
      <c r="E111" s="99"/>
      <c r="F111" s="9"/>
      <c r="G111" s="942"/>
      <c r="H111" s="944"/>
      <c r="I111" s="28" t="s">
        <v>14</v>
      </c>
      <c r="J111" s="29" t="s">
        <v>18</v>
      </c>
      <c r="K111" s="385" t="s">
        <v>80</v>
      </c>
      <c r="L111" s="57" t="s">
        <v>27</v>
      </c>
      <c r="M111" s="51"/>
      <c r="N111" s="490"/>
      <c r="O111" s="67"/>
      <c r="P111" s="67"/>
      <c r="Q111" s="27"/>
    </row>
    <row r="112" spans="1:17" ht="15" hidden="1">
      <c r="A112" s="286"/>
      <c r="B112" s="13"/>
      <c r="C112" s="298"/>
      <c r="D112" s="183"/>
      <c r="E112" s="99"/>
      <c r="F112" s="9"/>
      <c r="G112" s="942"/>
      <c r="H112" s="944"/>
      <c r="I112" s="199" t="s">
        <v>14</v>
      </c>
      <c r="J112" s="197" t="s">
        <v>18</v>
      </c>
      <c r="K112" s="152" t="s">
        <v>110</v>
      </c>
      <c r="L112" s="656" t="s">
        <v>84</v>
      </c>
      <c r="M112" s="657"/>
      <c r="N112" s="490"/>
      <c r="O112" s="67"/>
      <c r="P112" s="67"/>
      <c r="Q112" s="658"/>
    </row>
    <row r="113" spans="1:17" ht="15.75" thickBot="1">
      <c r="A113" s="286"/>
      <c r="B113" s="13"/>
      <c r="C113" s="13"/>
      <c r="D113" s="475"/>
      <c r="E113" s="100"/>
      <c r="F113" s="14"/>
      <c r="G113" s="942"/>
      <c r="H113" s="944"/>
      <c r="I113" s="33" t="s">
        <v>105</v>
      </c>
      <c r="J113" s="86" t="s">
        <v>17</v>
      </c>
      <c r="K113" s="535" t="s">
        <v>301</v>
      </c>
      <c r="L113" s="212" t="s">
        <v>19</v>
      </c>
      <c r="M113" s="213"/>
      <c r="N113" s="671">
        <v>920</v>
      </c>
      <c r="O113" s="231"/>
      <c r="P113" s="231"/>
      <c r="Q113" s="214" t="s">
        <v>282</v>
      </c>
    </row>
    <row r="114" spans="1:17" ht="15" thickBot="1">
      <c r="A114" s="286"/>
      <c r="B114" s="13"/>
      <c r="C114" s="298"/>
      <c r="D114" s="183"/>
      <c r="E114" s="99"/>
      <c r="F114" s="9"/>
      <c r="G114" s="943"/>
      <c r="H114" s="945"/>
      <c r="I114" s="946" t="s">
        <v>36</v>
      </c>
      <c r="J114" s="947"/>
      <c r="K114" s="947"/>
      <c r="L114" s="947"/>
      <c r="M114" s="948"/>
      <c r="N114" s="672">
        <f>SUM(N47:N113)</f>
        <v>8725.100000000002</v>
      </c>
      <c r="O114" s="674">
        <f>SUM(O47:O113)</f>
        <v>0</v>
      </c>
      <c r="P114" s="674">
        <f>SUM(P47:P113)</f>
        <v>0</v>
      </c>
      <c r="Q114" s="121"/>
    </row>
    <row r="115" spans="1:17" ht="15">
      <c r="A115" s="241"/>
      <c r="B115" s="331"/>
      <c r="C115" s="319"/>
      <c r="D115" s="242"/>
      <c r="E115" s="99"/>
      <c r="F115" s="9"/>
      <c r="G115" s="949" t="s">
        <v>33</v>
      </c>
      <c r="H115" s="909" t="s">
        <v>34</v>
      </c>
      <c r="I115" s="128" t="s">
        <v>21</v>
      </c>
      <c r="J115" s="129" t="s">
        <v>1</v>
      </c>
      <c r="K115" s="781" t="s">
        <v>49</v>
      </c>
      <c r="L115" s="108" t="s">
        <v>27</v>
      </c>
      <c r="M115" s="273"/>
      <c r="N115" s="492"/>
      <c r="O115" s="232"/>
      <c r="P115" s="232"/>
      <c r="Q115" s="198"/>
    </row>
    <row r="116" spans="1:17" ht="24">
      <c r="A116" s="286"/>
      <c r="B116" s="13"/>
      <c r="C116" s="298"/>
      <c r="D116" s="183"/>
      <c r="E116" s="99"/>
      <c r="F116" s="9"/>
      <c r="G116" s="950"/>
      <c r="H116" s="910"/>
      <c r="I116" s="130" t="s">
        <v>21</v>
      </c>
      <c r="J116" s="119" t="s">
        <v>1</v>
      </c>
      <c r="K116" s="782" t="s">
        <v>49</v>
      </c>
      <c r="L116" s="43" t="s">
        <v>19</v>
      </c>
      <c r="M116" s="120"/>
      <c r="N116" s="500">
        <v>5.1</v>
      </c>
      <c r="O116" s="233"/>
      <c r="P116" s="233"/>
      <c r="Q116" s="27" t="s">
        <v>238</v>
      </c>
    </row>
    <row r="117" spans="1:17" ht="15" hidden="1">
      <c r="A117" s="286"/>
      <c r="B117" s="13"/>
      <c r="C117" s="298"/>
      <c r="D117" s="298"/>
      <c r="E117" s="99"/>
      <c r="F117" s="9"/>
      <c r="G117" s="950"/>
      <c r="H117" s="910"/>
      <c r="I117" s="130" t="s">
        <v>21</v>
      </c>
      <c r="J117" s="119" t="s">
        <v>1</v>
      </c>
      <c r="K117" s="782" t="s">
        <v>49</v>
      </c>
      <c r="L117" s="43" t="s">
        <v>22</v>
      </c>
      <c r="M117" s="169"/>
      <c r="N117" s="494"/>
      <c r="O117" s="234"/>
      <c r="P117" s="234"/>
      <c r="Q117" s="569"/>
    </row>
    <row r="118" spans="1:17" ht="12.75" hidden="1">
      <c r="A118" s="286"/>
      <c r="B118" s="13"/>
      <c r="C118" s="298"/>
      <c r="D118" s="298"/>
      <c r="E118" s="99"/>
      <c r="F118" s="9"/>
      <c r="G118" s="950"/>
      <c r="H118" s="910"/>
      <c r="I118" s="287" t="s">
        <v>21</v>
      </c>
      <c r="J118" s="50" t="s">
        <v>1</v>
      </c>
      <c r="K118" s="782" t="s">
        <v>49</v>
      </c>
      <c r="L118" s="50" t="s">
        <v>20</v>
      </c>
      <c r="M118" s="246"/>
      <c r="N118" s="500"/>
      <c r="O118" s="233"/>
      <c r="P118" s="233"/>
      <c r="Q118" s="27"/>
    </row>
    <row r="119" spans="1:17" ht="12.75" hidden="1">
      <c r="A119" s="286"/>
      <c r="B119" s="13"/>
      <c r="C119" s="298"/>
      <c r="D119" s="298"/>
      <c r="E119" s="99"/>
      <c r="F119" s="9"/>
      <c r="G119" s="950"/>
      <c r="H119" s="910"/>
      <c r="I119" s="314" t="s">
        <v>21</v>
      </c>
      <c r="J119" s="302" t="s">
        <v>1</v>
      </c>
      <c r="K119" s="783" t="s">
        <v>93</v>
      </c>
      <c r="L119" s="50" t="s">
        <v>19</v>
      </c>
      <c r="M119" s="246"/>
      <c r="N119" s="500"/>
      <c r="O119" s="315"/>
      <c r="P119" s="315"/>
      <c r="Q119" s="929"/>
    </row>
    <row r="120" spans="1:17" ht="12.75" hidden="1">
      <c r="A120" s="286"/>
      <c r="B120" s="13"/>
      <c r="C120" s="298"/>
      <c r="D120" s="298"/>
      <c r="E120" s="99"/>
      <c r="F120" s="9"/>
      <c r="G120" s="950"/>
      <c r="H120" s="910"/>
      <c r="I120" s="314" t="s">
        <v>21</v>
      </c>
      <c r="J120" s="302" t="s">
        <v>1</v>
      </c>
      <c r="K120" s="783" t="s">
        <v>140</v>
      </c>
      <c r="L120" s="302" t="s">
        <v>27</v>
      </c>
      <c r="M120" s="246"/>
      <c r="N120" s="500"/>
      <c r="O120" s="315"/>
      <c r="P120" s="315"/>
      <c r="Q120" s="929"/>
    </row>
    <row r="121" spans="1:17" ht="11.25" customHeight="1">
      <c r="A121" s="286"/>
      <c r="B121" s="13"/>
      <c r="C121" s="298"/>
      <c r="D121" s="298"/>
      <c r="E121" s="99"/>
      <c r="F121" s="9"/>
      <c r="G121" s="950"/>
      <c r="H121" s="910"/>
      <c r="I121" s="314" t="s">
        <v>21</v>
      </c>
      <c r="J121" s="302" t="s">
        <v>1</v>
      </c>
      <c r="K121" s="783" t="s">
        <v>140</v>
      </c>
      <c r="L121" s="50" t="s">
        <v>19</v>
      </c>
      <c r="M121" s="246"/>
      <c r="N121" s="500"/>
      <c r="O121" s="315"/>
      <c r="P121" s="315"/>
      <c r="Q121" s="929"/>
    </row>
    <row r="122" spans="1:17" ht="15.75" thickBot="1">
      <c r="A122" s="286"/>
      <c r="B122" s="298"/>
      <c r="C122" s="298"/>
      <c r="D122" s="177"/>
      <c r="E122" s="99"/>
      <c r="F122" s="9"/>
      <c r="G122" s="950"/>
      <c r="H122" s="910"/>
      <c r="I122" s="178" t="s">
        <v>14</v>
      </c>
      <c r="J122" s="179" t="s">
        <v>18</v>
      </c>
      <c r="K122" s="784" t="s">
        <v>49</v>
      </c>
      <c r="L122" s="180" t="s">
        <v>27</v>
      </c>
      <c r="M122" s="181"/>
      <c r="N122" s="501"/>
      <c r="O122" s="235"/>
      <c r="P122" s="235"/>
      <c r="Q122" s="154"/>
    </row>
    <row r="123" spans="1:17" ht="13.5" thickBot="1">
      <c r="A123" s="320"/>
      <c r="B123" s="321"/>
      <c r="C123" s="322"/>
      <c r="D123" s="323"/>
      <c r="E123" s="101"/>
      <c r="F123" s="26"/>
      <c r="G123" s="951"/>
      <c r="H123" s="911"/>
      <c r="I123" s="930" t="s">
        <v>36</v>
      </c>
      <c r="J123" s="931"/>
      <c r="K123" s="931"/>
      <c r="L123" s="932"/>
      <c r="M123" s="122"/>
      <c r="N123" s="502">
        <f>SUM(N115:N122)</f>
        <v>5.1</v>
      </c>
      <c r="O123" s="123"/>
      <c r="P123" s="123"/>
      <c r="Q123" s="124"/>
    </row>
    <row r="124" spans="1:17" ht="13.5" thickBot="1">
      <c r="A124" s="799" t="s">
        <v>3</v>
      </c>
      <c r="B124" s="800"/>
      <c r="C124" s="933"/>
      <c r="D124" s="301">
        <v>460</v>
      </c>
      <c r="E124" s="22"/>
      <c r="F124" s="23"/>
      <c r="G124" s="934" t="s">
        <v>3</v>
      </c>
      <c r="H124" s="935"/>
      <c r="I124" s="935"/>
      <c r="J124" s="935"/>
      <c r="K124" s="935"/>
      <c r="L124" s="936"/>
      <c r="M124" s="117"/>
      <c r="N124" s="673">
        <f>N123+N114+N42+N33+N46</f>
        <v>10444.000000000004</v>
      </c>
      <c r="O124" s="247">
        <f>O33+O114</f>
        <v>0</v>
      </c>
      <c r="P124" s="238">
        <f>P33+P114</f>
        <v>0</v>
      </c>
      <c r="Q124" s="19"/>
    </row>
    <row r="125" ht="13.5" thickBot="1"/>
    <row r="126" spans="14:17" ht="13.5" thickBot="1">
      <c r="N126" s="616">
        <v>10196.6</v>
      </c>
      <c r="O126" s="617"/>
      <c r="P126" s="618"/>
      <c r="Q126" s="620" t="s">
        <v>247</v>
      </c>
    </row>
    <row r="127" spans="14:17" ht="12.75" hidden="1">
      <c r="N127" s="613"/>
      <c r="O127" s="614"/>
      <c r="P127" s="614"/>
      <c r="Q127" s="621"/>
    </row>
    <row r="128" spans="2:17" ht="12.75">
      <c r="B128" s="70"/>
      <c r="D128" s="71"/>
      <c r="N128" s="653">
        <f>379.4+257+65.8</f>
        <v>702.1999999999999</v>
      </c>
      <c r="O128" s="615"/>
      <c r="P128" s="619"/>
      <c r="Q128" s="622" t="s">
        <v>243</v>
      </c>
    </row>
    <row r="129" spans="2:17" ht="12.75">
      <c r="B129" s="70"/>
      <c r="D129" s="72"/>
      <c r="N129" s="653">
        <v>5.1</v>
      </c>
      <c r="O129" s="615"/>
      <c r="P129" s="619"/>
      <c r="Q129" s="622" t="s">
        <v>244</v>
      </c>
    </row>
    <row r="130" spans="14:18" ht="12.75">
      <c r="N130" s="653">
        <v>2262.9</v>
      </c>
      <c r="O130" s="615"/>
      <c r="P130" s="619"/>
      <c r="Q130" s="622" t="s">
        <v>245</v>
      </c>
      <c r="R130" s="71"/>
    </row>
    <row r="131" spans="14:18" ht="13.5" thickBot="1">
      <c r="N131" s="654">
        <v>3984.4</v>
      </c>
      <c r="O131" s="624"/>
      <c r="P131" s="625"/>
      <c r="Q131" s="626" t="s">
        <v>246</v>
      </c>
      <c r="R131" s="71"/>
    </row>
    <row r="132" spans="14:18" ht="13.5" thickBot="1">
      <c r="N132" s="627">
        <f>N131+N130+N129+N128</f>
        <v>6954.6</v>
      </c>
      <c r="O132" s="628"/>
      <c r="P132" s="629"/>
      <c r="Q132" s="630" t="s">
        <v>248</v>
      </c>
      <c r="R132" s="71"/>
    </row>
    <row r="133" spans="14:17" ht="18" customHeight="1" thickBot="1">
      <c r="N133" s="631">
        <f>N126-N132</f>
        <v>3242</v>
      </c>
      <c r="O133" s="632"/>
      <c r="P133" s="633"/>
      <c r="Q133" s="634" t="s">
        <v>252</v>
      </c>
    </row>
    <row r="134" spans="14:17" ht="12.75">
      <c r="N134" s="665">
        <v>278.2</v>
      </c>
      <c r="O134" s="662"/>
      <c r="P134" s="660"/>
      <c r="Q134" s="661" t="s">
        <v>249</v>
      </c>
    </row>
    <row r="135" spans="14:17" ht="12.75">
      <c r="N135" s="666">
        <f>478.7+96.6</f>
        <v>575.3</v>
      </c>
      <c r="O135" s="663"/>
      <c r="P135" s="21"/>
      <c r="Q135" s="623" t="s">
        <v>250</v>
      </c>
    </row>
    <row r="136" spans="14:17" ht="12.75">
      <c r="N136" s="666">
        <v>450</v>
      </c>
      <c r="O136" s="663"/>
      <c r="P136" s="21"/>
      <c r="Q136" s="623" t="s">
        <v>328</v>
      </c>
    </row>
    <row r="137" spans="14:17" ht="12.75">
      <c r="N137" s="666">
        <v>167.9</v>
      </c>
      <c r="O137" s="663"/>
      <c r="P137" s="21"/>
      <c r="Q137" s="623" t="s">
        <v>251</v>
      </c>
    </row>
    <row r="138" spans="14:17" ht="25.5">
      <c r="N138" s="666">
        <v>60.7</v>
      </c>
      <c r="O138" s="663"/>
      <c r="P138" s="21"/>
      <c r="Q138" s="623" t="s">
        <v>253</v>
      </c>
    </row>
    <row r="139" spans="14:17" ht="12.75">
      <c r="N139" s="666">
        <f>193.6+50</f>
        <v>243.6</v>
      </c>
      <c r="O139" s="663"/>
      <c r="P139" s="21"/>
      <c r="Q139" s="623" t="s">
        <v>254</v>
      </c>
    </row>
    <row r="140" spans="14:17" ht="12.75">
      <c r="N140" s="666">
        <v>460</v>
      </c>
      <c r="O140" s="663"/>
      <c r="P140" s="21"/>
      <c r="Q140" s="623" t="s">
        <v>255</v>
      </c>
    </row>
    <row r="141" spans="14:17" ht="25.5">
      <c r="N141" s="667">
        <v>669.8</v>
      </c>
      <c r="O141" s="664"/>
      <c r="P141" s="36"/>
      <c r="Q141" s="635" t="s">
        <v>279</v>
      </c>
    </row>
    <row r="142" spans="14:17" ht="12.75">
      <c r="N142" s="667">
        <v>47.8</v>
      </c>
      <c r="O142" s="664"/>
      <c r="P142" s="36"/>
      <c r="Q142" s="635" t="s">
        <v>285</v>
      </c>
    </row>
    <row r="143" spans="14:17" ht="24">
      <c r="N143" s="667">
        <v>50</v>
      </c>
      <c r="O143" s="664"/>
      <c r="P143" s="36"/>
      <c r="Q143" s="725" t="s">
        <v>327</v>
      </c>
    </row>
    <row r="144" spans="14:17" ht="13.5" thickBot="1">
      <c r="N144" s="667">
        <v>26.1</v>
      </c>
      <c r="O144" s="664"/>
      <c r="P144" s="36"/>
      <c r="Q144" s="726" t="s">
        <v>256</v>
      </c>
    </row>
    <row r="145" spans="14:17" ht="13.5" thickBot="1">
      <c r="N145" s="720">
        <f>SUM(N134:N144)</f>
        <v>3029.4</v>
      </c>
      <c r="O145" s="721"/>
      <c r="P145" s="629"/>
      <c r="Q145" s="722" t="s">
        <v>287</v>
      </c>
    </row>
    <row r="146" spans="14:17" ht="13.5" thickBot="1">
      <c r="N146" s="718">
        <f>N133-N145</f>
        <v>212.5999999999999</v>
      </c>
      <c r="O146" s="719"/>
      <c r="P146" s="723"/>
      <c r="Q146" s="724" t="s">
        <v>290</v>
      </c>
    </row>
    <row r="147" spans="14:17" ht="12.75">
      <c r="N147" s="613"/>
      <c r="O147" s="614"/>
      <c r="P147" s="614"/>
      <c r="Q147" s="614"/>
    </row>
    <row r="148" spans="14:17" ht="12.75">
      <c r="N148" s="613"/>
      <c r="O148" s="614"/>
      <c r="P148" s="614"/>
      <c r="Q148" s="614"/>
    </row>
    <row r="149" spans="14:17" ht="12.75">
      <c r="N149" s="613"/>
      <c r="O149" s="614"/>
      <c r="P149" s="614"/>
      <c r="Q149" s="614"/>
    </row>
    <row r="150" spans="14:17" ht="12.75">
      <c r="N150" s="613"/>
      <c r="O150" s="614"/>
      <c r="P150" s="614"/>
      <c r="Q150" s="614"/>
    </row>
    <row r="151" spans="14:17" ht="12.75">
      <c r="N151" s="613"/>
      <c r="O151" s="614"/>
      <c r="P151" s="614"/>
      <c r="Q151" s="614"/>
    </row>
    <row r="152" spans="14:17" ht="12.75">
      <c r="N152" s="613"/>
      <c r="O152" s="614"/>
      <c r="P152" s="614"/>
      <c r="Q152" s="614"/>
    </row>
    <row r="153" spans="14:17" ht="12.75">
      <c r="N153" s="613"/>
      <c r="O153" s="614"/>
      <c r="P153" s="614"/>
      <c r="Q153" s="614"/>
    </row>
    <row r="154" spans="14:17" ht="12.75">
      <c r="N154" s="613"/>
      <c r="O154" s="614"/>
      <c r="P154" s="614"/>
      <c r="Q154" s="614"/>
    </row>
  </sheetData>
  <sheetProtection/>
  <mergeCells count="27">
    <mergeCell ref="Q119:Q121"/>
    <mergeCell ref="I123:L123"/>
    <mergeCell ref="A124:C124"/>
    <mergeCell ref="G124:L124"/>
    <mergeCell ref="G43:G46"/>
    <mergeCell ref="I46:L46"/>
    <mergeCell ref="G47:G114"/>
    <mergeCell ref="H48:H114"/>
    <mergeCell ref="I114:M114"/>
    <mergeCell ref="G115:G123"/>
    <mergeCell ref="H115:H123"/>
    <mergeCell ref="A3:Q3"/>
    <mergeCell ref="A4:F5"/>
    <mergeCell ref="G4:Q4"/>
    <mergeCell ref="G5:G6"/>
    <mergeCell ref="H5:M5"/>
    <mergeCell ref="N5:N6"/>
    <mergeCell ref="O5:O6"/>
    <mergeCell ref="P5:P6"/>
    <mergeCell ref="Q5:Q6"/>
    <mergeCell ref="H34:H42"/>
    <mergeCell ref="I41:L41"/>
    <mergeCell ref="I42:M42"/>
    <mergeCell ref="G7:G33"/>
    <mergeCell ref="H7:H33"/>
    <mergeCell ref="I33:L33"/>
    <mergeCell ref="G34:G42"/>
  </mergeCells>
  <printOptions/>
  <pageMargins left="0.35433070866141736" right="0" top="0" bottom="0" header="0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2024-02-20T07:40:25Z</cp:lastPrinted>
  <dcterms:created xsi:type="dcterms:W3CDTF">1996-10-08T23:32:33Z</dcterms:created>
  <dcterms:modified xsi:type="dcterms:W3CDTF">2024-02-28T11:17:15Z</dcterms:modified>
  <cp:category/>
  <cp:version/>
  <cp:contentType/>
  <cp:contentStatus/>
</cp:coreProperties>
</file>