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745" tabRatio="557" activeTab="0"/>
  </bookViews>
  <sheets>
    <sheet name="МТБ" sheetId="1" r:id="rId1"/>
    <sheet name="собственные расходы  (2)" sheetId="2" r:id="rId2"/>
  </sheets>
  <definedNames>
    <definedName name="_xlnm.Print_Titles" localSheetId="1">'собственные расходы  (2)'!$5:$6</definedName>
  </definedNames>
  <calcPr fullCalcOnLoad="1"/>
</workbook>
</file>

<file path=xl/sharedStrings.xml><?xml version="1.0" encoding="utf-8"?>
<sst xmlns="http://schemas.openxmlformats.org/spreadsheetml/2006/main" count="1080" uniqueCount="359">
  <si>
    <t>ДОХОДЫ</t>
  </si>
  <si>
    <t>01</t>
  </si>
  <si>
    <t>07</t>
  </si>
  <si>
    <t>ИТОГО</t>
  </si>
  <si>
    <t>Наименование доходного источника</t>
  </si>
  <si>
    <t>Бюджетная классификация</t>
  </si>
  <si>
    <t>Цели</t>
  </si>
  <si>
    <t>Код адми-нист-ратора</t>
  </si>
  <si>
    <t>Раз-дел</t>
  </si>
  <si>
    <t>Под-раз-дел</t>
  </si>
  <si>
    <t>Целевая статья</t>
  </si>
  <si>
    <t>Вид рас-хода</t>
  </si>
  <si>
    <t>Код доходного источника</t>
  </si>
  <si>
    <t>РАСХОДЫ</t>
  </si>
  <si>
    <t>10</t>
  </si>
  <si>
    <t>03</t>
  </si>
  <si>
    <t>05</t>
  </si>
  <si>
    <t>02</t>
  </si>
  <si>
    <t>04</t>
  </si>
  <si>
    <t>200</t>
  </si>
  <si>
    <t>800</t>
  </si>
  <si>
    <t>08</t>
  </si>
  <si>
    <t>300</t>
  </si>
  <si>
    <t>Код адми-нистра-тора</t>
  </si>
  <si>
    <t>ИТОГО ДОХОДОВ</t>
  </si>
  <si>
    <t>ИТОГО РАСХОДОВ</t>
  </si>
  <si>
    <t>Приложение №1</t>
  </si>
  <si>
    <t>100</t>
  </si>
  <si>
    <t>Управление образования администрации Кильмезского района</t>
  </si>
  <si>
    <t>936</t>
  </si>
  <si>
    <t xml:space="preserve">Приложение № 2 </t>
  </si>
  <si>
    <t>Финансовое управление администрации   Кильмезского района
Кировской области</t>
  </si>
  <si>
    <t>13</t>
  </si>
  <si>
    <t>Муниципальное казенное учреждение культуры «Межрайонная библиотечная система»</t>
  </si>
  <si>
    <t>992</t>
  </si>
  <si>
    <t>935</t>
  </si>
  <si>
    <t>итого</t>
  </si>
  <si>
    <t>итого:</t>
  </si>
  <si>
    <t>Сумма, 
тыс. рублей 2016 год</t>
  </si>
  <si>
    <t>Сумма, 
тыс. рублей 2017 год</t>
  </si>
  <si>
    <t>Администрация Кильмезского района Кировской области</t>
  </si>
  <si>
    <t>06</t>
  </si>
  <si>
    <t>09</t>
  </si>
  <si>
    <t>Кильмезская районная Дума</t>
  </si>
  <si>
    <t>12</t>
  </si>
  <si>
    <t>400</t>
  </si>
  <si>
    <t>0120016090</t>
  </si>
  <si>
    <t>0120016094</t>
  </si>
  <si>
    <t>0300004020</t>
  </si>
  <si>
    <t>0200002010</t>
  </si>
  <si>
    <t>0200002020</t>
  </si>
  <si>
    <t>1100004360</t>
  </si>
  <si>
    <t>0110017140</t>
  </si>
  <si>
    <t>0110017010</t>
  </si>
  <si>
    <t>1100001030</t>
  </si>
  <si>
    <t>0400004110</t>
  </si>
  <si>
    <t>0110002140</t>
  </si>
  <si>
    <t>01Б0016040</t>
  </si>
  <si>
    <t>01Б0016140</t>
  </si>
  <si>
    <t>Наименование            главного распорядителя бюджетных средств       (ГРБС)</t>
  </si>
  <si>
    <t>0120016080</t>
  </si>
  <si>
    <t>1400001050</t>
  </si>
  <si>
    <t>1100001Г30</t>
  </si>
  <si>
    <t>0900004240</t>
  </si>
  <si>
    <t>0200016120</t>
  </si>
  <si>
    <t>600</t>
  </si>
  <si>
    <t>КОСГУ (ДК)</t>
  </si>
  <si>
    <t>244</t>
  </si>
  <si>
    <t>0300004080</t>
  </si>
  <si>
    <t>340/1105</t>
  </si>
  <si>
    <t>226</t>
  </si>
  <si>
    <t>2019 год Сумма, 
тыс. рублей</t>
  </si>
  <si>
    <t>Сумма, 
тыс. рублей 2020 год</t>
  </si>
  <si>
    <t xml:space="preserve"> Сумма,   тыс. рублей 2019 год</t>
  </si>
  <si>
    <t>ПРЕДЛОЖЕНИЯ 
по внесению изменений в решение Кильмезской районной Думы "О районном бюджете на 2018 год и плановый период 2018 и 2020 годов" в части расходов  за счет собственных средств и безвозмездных перечислений</t>
  </si>
  <si>
    <t>0800004190</t>
  </si>
  <si>
    <t>251</t>
  </si>
  <si>
    <t>540</t>
  </si>
  <si>
    <t>ПРЕДЛОЖЕНИЯ 
по внесению изменений в решение Кильмезской районной Думы "О районном бюджете на 2018 год и плановый период 2019 и 2020 годов" в части расходов  за счет  средств переданных из областного бюджета</t>
  </si>
  <si>
    <t>211,213</t>
  </si>
  <si>
    <t>косгу</t>
  </si>
  <si>
    <t>852</t>
  </si>
  <si>
    <t>0400004120</t>
  </si>
  <si>
    <t>1100004340</t>
  </si>
  <si>
    <t>1100004320</t>
  </si>
  <si>
    <t>1100004330</t>
  </si>
  <si>
    <t>321</t>
  </si>
  <si>
    <t>0800004210</t>
  </si>
  <si>
    <t>521</t>
  </si>
  <si>
    <t>19-Е13</t>
  </si>
  <si>
    <t>01100S5170</t>
  </si>
  <si>
    <r>
      <t xml:space="preserve">Наименование     главного распорядителя бюджетных средств    </t>
    </r>
    <r>
      <rPr>
        <b/>
        <sz val="6"/>
        <rFont val="Times New Roman"/>
        <family val="1"/>
      </rPr>
      <t>(ГРБС)</t>
    </r>
  </si>
  <si>
    <t>08000S5400</t>
  </si>
  <si>
    <t>Сумма на 2020 год тыс. руб</t>
  </si>
  <si>
    <t>0200002030</t>
  </si>
  <si>
    <t>02000L5190</t>
  </si>
  <si>
    <t>2021 год Сумма, 
тыс. рублей</t>
  </si>
  <si>
    <t>0200002050</t>
  </si>
  <si>
    <t>Сумма на 2021 год тыс. руб</t>
  </si>
  <si>
    <t>522</t>
  </si>
  <si>
    <t>070F367484</t>
  </si>
  <si>
    <t>19-Е14</t>
  </si>
  <si>
    <t>0110016130</t>
  </si>
  <si>
    <t>310</t>
  </si>
  <si>
    <t>1100004380</t>
  </si>
  <si>
    <t>0800004200</t>
  </si>
  <si>
    <t>11</t>
  </si>
  <si>
    <t>0610004371</t>
  </si>
  <si>
    <t>0300004100</t>
  </si>
  <si>
    <t>01200N0820</t>
  </si>
  <si>
    <t>412</t>
  </si>
  <si>
    <t>262</t>
  </si>
  <si>
    <t>03000L4970</t>
  </si>
  <si>
    <t>11000S5570</t>
  </si>
  <si>
    <t>0110015570</t>
  </si>
  <si>
    <t>Сумма, 
тыс. рублей 2021 год</t>
  </si>
  <si>
    <t>Сумма, 
тыс. рублей 2022 год</t>
  </si>
  <si>
    <t>0700015550</t>
  </si>
  <si>
    <t>070R217260</t>
  </si>
  <si>
    <t>0110002120</t>
  </si>
  <si>
    <t>Управление образования</t>
  </si>
  <si>
    <t>2021 год сумма, 
тыс. рублей</t>
  </si>
  <si>
    <t>14</t>
  </si>
  <si>
    <t>0700015170</t>
  </si>
  <si>
    <t>20230024050000150</t>
  </si>
  <si>
    <t>0110002110</t>
  </si>
  <si>
    <t>04000S3080</t>
  </si>
  <si>
    <t>01Б002Ж10</t>
  </si>
  <si>
    <t>0200015570</t>
  </si>
  <si>
    <t>0700001020</t>
  </si>
  <si>
    <t>01Б0001010</t>
  </si>
  <si>
    <t>1100016020</t>
  </si>
  <si>
    <t>500</t>
  </si>
  <si>
    <t>0700016050</t>
  </si>
  <si>
    <t xml:space="preserve"> назначение и выплата ежемесячных денежных выплат на детей сирот и детей оставшихся без попечения родителей</t>
  </si>
  <si>
    <t>компенсация за присмотр и уход за детьми в ДДУ</t>
  </si>
  <si>
    <t>0110002130</t>
  </si>
  <si>
    <t>870</t>
  </si>
  <si>
    <t>0700004170</t>
  </si>
  <si>
    <t>0300004050</t>
  </si>
  <si>
    <t>0900004250</t>
  </si>
  <si>
    <t>020А155190</t>
  </si>
  <si>
    <t>020A255190</t>
  </si>
  <si>
    <t>0200002060</t>
  </si>
  <si>
    <t>Администрация Кильмезского района</t>
  </si>
  <si>
    <t>0900015490</t>
  </si>
  <si>
    <t>Софинансирование местного бюджета реализации мепроприятий, направленных на подготовку объектов коммунальной инфраструктуры к работе в осенне-зимний период</t>
  </si>
  <si>
    <t>0200015600</t>
  </si>
  <si>
    <t>субсидия на техническое оснащение муниципальных музеев</t>
  </si>
  <si>
    <t>Ликвидация свалок бытовых (коммунальных) отходов на территории Кировской области, не отвечающих требованиям природоохранного законодательства</t>
  </si>
  <si>
    <t>612</t>
  </si>
  <si>
    <t>06100S6160</t>
  </si>
  <si>
    <t>04000L5110</t>
  </si>
  <si>
    <t>0110017100</t>
  </si>
  <si>
    <t>Иные межбюджетные трансферты на организацию питания в муниципальных образовательных организациях, реализующих образовательную программу дошкольного образования  </t>
  </si>
  <si>
    <t>030001504Г</t>
  </si>
  <si>
    <t>Субсидии на 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</si>
  <si>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1100015560</t>
  </si>
  <si>
    <t>Уменьшение ассигнований на приобретение жилья детям сиротам</t>
  </si>
  <si>
    <t>20249999050000150</t>
  </si>
  <si>
    <t>1100015570</t>
  </si>
  <si>
    <t>020015570</t>
  </si>
  <si>
    <t>Субсидия на выполненине расходных обязательств на з/п ДШИ</t>
  </si>
  <si>
    <t>0700004180</t>
  </si>
  <si>
    <t>730</t>
  </si>
  <si>
    <t>231</t>
  </si>
  <si>
    <t>0110017190</t>
  </si>
  <si>
    <t>увеличение ассигнований на госстандарт дошкольного образования</t>
  </si>
  <si>
    <t>уточнение ассигнований на администрирование расходов по жилью детям сиротам</t>
  </si>
  <si>
    <t>04000S7410</t>
  </si>
  <si>
    <t>040000412К</t>
  </si>
  <si>
    <t>247</t>
  </si>
  <si>
    <t>0110002141</t>
  </si>
  <si>
    <t>01100S7100</t>
  </si>
  <si>
    <t>Обеспечение деятельности советников директора по воспитанию и взаимодействию с детскими общественными объединениями</t>
  </si>
  <si>
    <t>01100L179F</t>
  </si>
  <si>
    <t>20225179050000150</t>
  </si>
  <si>
    <t xml:space="preserve"> Субсидия на обеспечение мероприятий по деятельности советников директора по воспитанию </t>
  </si>
  <si>
    <t xml:space="preserve"> 2024999905 0000 150</t>
  </si>
  <si>
    <t>Иготовление ПСД на Карманкинский сельский ДК</t>
  </si>
  <si>
    <t xml:space="preserve">   </t>
  </si>
  <si>
    <t>Увеличение ассигнований за счет остатков на начало года на мероприятия пожарной безопасности ( проверка пож.водопровода, приобретение огнетушителей и дымовых извещателей)</t>
  </si>
  <si>
    <t>увеличение ФОТ на погашение кредиторской задолженности</t>
  </si>
  <si>
    <t>11000S5560</t>
  </si>
  <si>
    <t>уточнение нормативного ФОТ</t>
  </si>
  <si>
    <t>увеличение расходов на приобретение оргтехники за счет перераспределения ассигнований</t>
  </si>
  <si>
    <t>0700004390</t>
  </si>
  <si>
    <t>1600003080</t>
  </si>
  <si>
    <t xml:space="preserve">инженерно техническое обспечение ФАП </t>
  </si>
  <si>
    <t>09000S5080</t>
  </si>
  <si>
    <t>Перераспределение на софинансирование к субсидии +1,0 т.р.</t>
  </si>
  <si>
    <t>Сумма, тыс. рублей 2023 год</t>
  </si>
  <si>
    <t>Сумма, 
тыс. рублей 2023 год</t>
  </si>
  <si>
    <t>2023 год Сумма, 
тыс. рублей</t>
  </si>
  <si>
    <t>0900015610</t>
  </si>
  <si>
    <t>Субсидия на разработку схем газоснабжения населенных пунктов</t>
  </si>
  <si>
    <t xml:space="preserve">  бесплатное горячее питание детям военнослужащих </t>
  </si>
  <si>
    <t>уточнение ассигнований по госстандарту общего образования</t>
  </si>
  <si>
    <t>0700015570</t>
  </si>
  <si>
    <t>20229999050000150</t>
  </si>
  <si>
    <t>Прочие субсидии бюджетам муниципальных районов на приведение зданий в соответствие с требованями надзорных органов в муниципальных образовательных организациях</t>
  </si>
  <si>
    <t>0110015480</t>
  </si>
  <si>
    <t>01Б0015480</t>
  </si>
  <si>
    <t>Субсидия на выполнение расходных обязательств муниципальных образований области на фот индексация</t>
  </si>
  <si>
    <t>уточнение кбк на софинансирование</t>
  </si>
  <si>
    <t>1000004275</t>
  </si>
  <si>
    <t>01Б0015570</t>
  </si>
  <si>
    <t>01100S5480</t>
  </si>
  <si>
    <t>1000026100</t>
  </si>
  <si>
    <t>10000S6100</t>
  </si>
  <si>
    <t>0300004010</t>
  </si>
  <si>
    <t>0800015570</t>
  </si>
  <si>
    <t>2024 год сумма, 
тыс.рублей</t>
  </si>
  <si>
    <t>2023 год сумма, 
тыс.рублей</t>
  </si>
  <si>
    <t>0300005020</t>
  </si>
  <si>
    <t>уточненеи материальных расходов в пределах норматива 87,7 т.р. и уточнение кбк по ПСД д/к Карманкино 220,0 т.р.</t>
  </si>
  <si>
    <t>011001546Г</t>
  </si>
  <si>
    <t>011Е1546Г</t>
  </si>
  <si>
    <t>01100S546Г</t>
  </si>
  <si>
    <t>011ЕS546Г</t>
  </si>
  <si>
    <t>2024 год сумма, 
тыс. рублей</t>
  </si>
  <si>
    <t>2024 год Сумма, 
тыс. рублей</t>
  </si>
  <si>
    <t>Уточнение КБК по  расходам средств на оборудование центров "Точка роста"</t>
  </si>
  <si>
    <t>0110017480</t>
  </si>
  <si>
    <t>0610016070</t>
  </si>
  <si>
    <t>субвенция на выполнение полномочий по защите населения от болезней, общих для человека и животных</t>
  </si>
  <si>
    <t>0200016140</t>
  </si>
  <si>
    <t>субвенция на оплату коммунальных расходов педработникам</t>
  </si>
  <si>
    <t>0110017440</t>
  </si>
  <si>
    <t>Уточнение кбк по расходов по поддержке детско-юношеского спорта</t>
  </si>
  <si>
    <t>01Б0003010</t>
  </si>
  <si>
    <t>09000S5490</t>
  </si>
  <si>
    <t>Софинансирование к субсидии  на замену водонапордной башни в д.М.Кильмезь</t>
  </si>
  <si>
    <t>0300004011</t>
  </si>
  <si>
    <t>Уточнение расходов по транспортным услугам населению</t>
  </si>
  <si>
    <t>Возмещение расходов по бесплатному перевозу пассажиров членов семей участников СВО</t>
  </si>
  <si>
    <t>611</t>
  </si>
  <si>
    <t>Софинансирование к субсидии на жилье молодым семьям</t>
  </si>
  <si>
    <t>01Б0003030</t>
  </si>
  <si>
    <t>01020000050000710</t>
  </si>
  <si>
    <t>уменьшение объема привлечения кредита</t>
  </si>
  <si>
    <t>01100S5660</t>
  </si>
  <si>
    <t>Уточнение расходов по софинансированию СПД по д/с Родничок</t>
  </si>
  <si>
    <t xml:space="preserve">  20225497050000150</t>
  </si>
  <si>
    <t xml:space="preserve"> Субсидии бюджетам муниц. районов на реализацию мероприятий по обеспечению жильем молодых семей</t>
  </si>
  <si>
    <t>перераспределение ассигнований с приобретения основных средств на содержание спортплощадки и общегосударственные расходы (сертификаты0</t>
  </si>
  <si>
    <t>09Б0097100</t>
  </si>
  <si>
    <t>Увеличение дорожного фонда за счет постулений по возмещению вреда  автомобильным дорогам тежеловесным автотранспортом</t>
  </si>
  <si>
    <t>0300004030</t>
  </si>
  <si>
    <t>Единовременная выплата за звание "Почотный гражданин Кильмезского района"</t>
  </si>
  <si>
    <t>Увеличение расходов на ликвидацию несаккционированных свалок за счет поступивших средств  по искам о возмещении вреда причиненного ОС</t>
  </si>
  <si>
    <t>Перераспределение расходов по уплате налога на имущество</t>
  </si>
  <si>
    <t>Перераспределение расходов по управлению образования на командировочные расходы и ГСМ</t>
  </si>
  <si>
    <t xml:space="preserve">увеличение ассигнований  по денежной компенсации для обучающихся на дому </t>
  </si>
  <si>
    <t>Перераспределение средств с мероприятия "профилактика алкоголизма, наркомании и токсимании" на поддрежку физкультуры и спорта</t>
  </si>
  <si>
    <t>увеличение расходов на обустройство катка за счет передвижки.</t>
  </si>
  <si>
    <t>выполнение преписаний надзорных органов ( дс "Солнышко", "Колосок") монтаж системы антитеррор</t>
  </si>
  <si>
    <t>Прочие субсидии бюджетам муниципальных районов в  на выполнение предписаний надзорных органов в школах по списку (установка системы антитеррор)</t>
  </si>
  <si>
    <t>Прочие субсидии бюджетам муниципальных районов в  на выполнение предписаний надзорных органов вДДТ и ДЮСШ (установка системы антитеррор)</t>
  </si>
  <si>
    <t>Прочие субсидии бюджетам муниципальных районов в  на выполнение предписаний надзорных органов в МУК (установка системы антитеррор)</t>
  </si>
  <si>
    <t>0110015050</t>
  </si>
  <si>
    <t>Субсидия на благоустройство и укрепление материально технической базы образовательных организаций (Зимник и Пестерево школы приобретение котла в котельную)</t>
  </si>
  <si>
    <t>Субсидия на благоустройство и укрепление материально технической базы образовательных организаций (приобретение кресел для актового зала ДДТ)</t>
  </si>
  <si>
    <t>0110053030</t>
  </si>
  <si>
    <t>01100L3040</t>
  </si>
  <si>
    <t>субсидия на организацию горячего питания</t>
  </si>
  <si>
    <t>Прочие субсидии бюджетам муниципальных районов на укрепление материально-технической базы и благоустройство территорий</t>
  </si>
  <si>
    <t>20225304050000150</t>
  </si>
  <si>
    <t xml:space="preserve"> Субвенции на выполнение госполномочий по опеке и попечительству</t>
  </si>
  <si>
    <t>Прочие субвенции на  выполнение госполн. По созданию и деятельности комиссии по делам несовершеннолетних</t>
  </si>
  <si>
    <t>Прочие субвенции на  выполнение госполн. По поддержке сельхоз производства</t>
  </si>
  <si>
    <t>20230029050000150</t>
  </si>
  <si>
    <t>20239999050000150</t>
  </si>
  <si>
    <t xml:space="preserve">  Субвенция на реализацию прав и получение бщедоступного и бесплатного образования</t>
  </si>
  <si>
    <t xml:space="preserve">  ИМБТ на ежемесячное денежное вознаграждение за классное руководство пед работникам</t>
  </si>
  <si>
    <t>Иные межбюджетные трансферты на   предоставление горячего питания детям участников СВО</t>
  </si>
  <si>
    <t>20245303050000150</t>
  </si>
  <si>
    <t xml:space="preserve"> Субсидии  бюджетам муниципальных районов на организацию бесплатного горячего питания обучающихся , получающих начальных общее образование</t>
  </si>
  <si>
    <t>Субсидия на выполнение расходных обязательств муниципальных образований области на фот изменение кбк</t>
  </si>
  <si>
    <t>субсидия на выполнение расходных обязательств поселениям</t>
  </si>
  <si>
    <t>1400015570</t>
  </si>
  <si>
    <t xml:space="preserve">Субсидия на выполнение расходных обязательств муниципальных образований области на фот </t>
  </si>
  <si>
    <t>Субсидия на выполнение расходных обязательств муниципальных образований области на фот  Музей</t>
  </si>
  <si>
    <t>Субсидия на выполнение расходных обязательств муниципальных образований области на фот  РЦКиД</t>
  </si>
  <si>
    <t>Уточнение  расходов по фот на КБК областное</t>
  </si>
  <si>
    <t>уточнение расходов по ФОТ на  КБК областное ЕДДС</t>
  </si>
  <si>
    <t>Перераспределение средств на софинансирование</t>
  </si>
  <si>
    <t>01100S5050</t>
  </si>
  <si>
    <t>перераспределение средств на софинансирование</t>
  </si>
  <si>
    <t>Уменьшение ассигнований в связи с изменение лимитов потребления электроэнергии, с учетом перераспределения на слфинансирование</t>
  </si>
  <si>
    <t>01100L5030</t>
  </si>
  <si>
    <t>софинансирование к горячему питанию</t>
  </si>
  <si>
    <t>313,80</t>
  </si>
  <si>
    <t>323.81</t>
  </si>
  <si>
    <t>-0,1</t>
  </si>
  <si>
    <t>-1,795</t>
  </si>
  <si>
    <t>перераспределение ассигнований  уменьшение с оплаты суточных при командировках</t>
  </si>
  <si>
    <t>увеличение ассигнований за счет перераспределения на приобретение хозтоваров и канцелярских товаров</t>
  </si>
  <si>
    <t xml:space="preserve">перераспределение остатка ассигнований по уплате земельного налога и пеней </t>
  </si>
  <si>
    <t>приобретение мониторов ОМС</t>
  </si>
  <si>
    <t>Увеличение  объема иных МБТ на сбалансированность бюджетов поселение в связи с выпадающими доходами -29,4 т.р. (Паскинское с/п)</t>
  </si>
  <si>
    <t>Увеличение расходов на ПСД  по ремонту пож.водопровода в здании РЦКиД</t>
  </si>
  <si>
    <t>уменьшение ФОТ на перераспределение для расходов по выплате доплат к пенсиям за стаж мун.службы</t>
  </si>
  <si>
    <t xml:space="preserve">перераспределение ассигнований между учреждениями  по  налогу на имущество, и земельному налогу по </t>
  </si>
  <si>
    <t>01Б0003060</t>
  </si>
  <si>
    <t>632</t>
  </si>
  <si>
    <t>Увеличение ассигнований на доплаты к пенсии за стаж муниципальной службы</t>
  </si>
  <si>
    <t>увеньшение ассигнований на персонофицированное финансирование расходов по ДДТ</t>
  </si>
  <si>
    <t xml:space="preserve">Перераспределение средств по ДДТ  с персонофицированного финансирования на оплату труда, коммунальных услуг и имущественного налога </t>
  </si>
  <si>
    <t>уменьшение ассигнований по кадастровому учету и  остаток средств от приобретения оборудования для перераспределения на содержание администрации</t>
  </si>
  <si>
    <t>доп. ассигнования на материальные расходы по содержанию администрации района 105,174 т.р. И дополнительно 130,0 т.р. На ПСД по системе видеонаблюдения.</t>
  </si>
  <si>
    <t>увеличение расходов на оплату начислений на фот.</t>
  </si>
  <si>
    <t xml:space="preserve">увеличение расходов на приобретение мониторов </t>
  </si>
  <si>
    <t>Увеличение ФОТ в связи с вводом 0,5 ставки рабочего по обслуж.зданий с 01.12.2023 года</t>
  </si>
  <si>
    <t>Перераспределение внутри учреждения ДШИ</t>
  </si>
  <si>
    <t>по ходатайству МКУК Музей на приобретение строит. материалов  29,0 т.р., на увеличение расходов за счет платных услуг 10,9 т.р.   и 3,8 т.р. за счет передвижки</t>
  </si>
  <si>
    <t>перераспределение резервных средств</t>
  </si>
  <si>
    <t>перераспределение ассигнований по содержанию  специалиста по с/хоз-ву</t>
  </si>
  <si>
    <t xml:space="preserve"> Налог,взимаемый в связи с применением упрощенной системы налогообложения (10501011010000110)</t>
  </si>
  <si>
    <t xml:space="preserve"> Налог,взимаемый в связи с применением упрощенной системы налогообложения (10501021010000110)</t>
  </si>
  <si>
    <t>Налог, взимаемый в связи с применением патентной системы налогообложения</t>
  </si>
  <si>
    <t>Прочие субвенции на  выполнение госполн. по  предоставление ЖКУ</t>
  </si>
  <si>
    <t xml:space="preserve"> Субвенции на выплату компенсации за присмотр иуход за детьми в дошкольных образовательных учреждениях </t>
  </si>
  <si>
    <t>20230027050000150</t>
  </si>
  <si>
    <t>Субвенции бюджетам на выплату на детей сирот и детей, оставшихся без попечения родителей, напходящихся пд опекой</t>
  </si>
  <si>
    <t xml:space="preserve"> Субсидии на организацию бесплатного горячего питания обучающихся,получающих начальное образование в образовательных учреждениях</t>
  </si>
  <si>
    <t>Прочие  межбюджетные трансферты, передаваемые бюджетам, муниципальных районов на возмещение расходов по по регулированию численности волков</t>
  </si>
  <si>
    <t>20215002050000150</t>
  </si>
  <si>
    <t>Дотации бюджетам муниципальных районов на поддержку мер по обеспечению сбалансиированности бюджетов</t>
  </si>
  <si>
    <t>Прочие доходы от платных услуг( 11301995050000130</t>
  </si>
  <si>
    <t>Уменьшение расходов  по детским садам за счет родительской платы -162,0 т.р., и перераспределение ассигнований+16,746 т.р.</t>
  </si>
  <si>
    <t>Увеличение расходов по ходатайствам по школам +246,9 т.р., перераспределение ассигнований по расходам +6,19120т.р, минус расходы за счет платных услуг -526,0 т.р.</t>
  </si>
  <si>
    <t>уменьшение ассигнований по субвенции на оплату коммунальных расходов педработникам ДШИ (К ожидаемому исполнению за год)</t>
  </si>
  <si>
    <t>уменьшение ассигнований по частичной оплате коммунальных расходов специалистам (по ожидаемому исполнению за год)</t>
  </si>
  <si>
    <t>увеличение ассигнований по частичной оплате коммунальных расходов специалистам (по ожидаемому исполнению за год)</t>
  </si>
  <si>
    <t>уменьшение расходов  по детским садам за счет  перераспределения ассигнований-16,746 т.р.</t>
  </si>
  <si>
    <t>к пояснительной декабрь</t>
  </si>
  <si>
    <t>к пояснительной декабрь 2023</t>
  </si>
  <si>
    <t>0300017380</t>
  </si>
  <si>
    <t>уменьшение ассигнований на оборудование мест проживания семей, находящихся в трудной жизненной ситуации, автономными пожарными извещателями</t>
  </si>
  <si>
    <t>уменьшение ассигнований  по оказанию дополнительных мер социальной поддержки для отдельных категорий граждан, связанной с обеспечением и доставкой твердого топлива</t>
  </si>
  <si>
    <t>20235082050000150</t>
  </si>
  <si>
    <t>Субвенции на обеспечение прав детей-сирот и тетей оставшихся без попечения родителей на жилое помещение</t>
  </si>
  <si>
    <t>Прочие субвенции на  выполнение госполн. По проведению итоговой аттестации и деятельности комиссии по опеке и попечительству</t>
  </si>
  <si>
    <t>Прочие  межбюджетные трансферты, передаваемые бюджетам, муниципальных районов на  оказание дополнительной меры соцподдержки для отдельных катег. граждан по обеспечению и доставкой твердого топлива</t>
  </si>
  <si>
    <t>Прочие  межбюджетные трансферты, передаваемые бюджетам, муниципальных районов на  оборудование мест проживания семей. находящихся в трудной жизненной ситуации пожарными извещателями</t>
  </si>
  <si>
    <t>20216549050000150</t>
  </si>
  <si>
    <t xml:space="preserve">  Дотации (гранты)  бюджетам муниципальных районов за достижение показателей деятельности ОМСУ</t>
  </si>
  <si>
    <t xml:space="preserve">11611064010000140 Платежи, уплачиваемые  в целях возмещения вреда автодорогам транспортными средствами, осуществляющими перевозки тяжеловесных и крупногабаритных грузов </t>
  </si>
  <si>
    <t>уменьшение мбт на горячее питание детям участноков СВО</t>
  </si>
  <si>
    <t>уменьшение ассигнований т спец по пеке и попечительству</t>
  </si>
  <si>
    <t>0110016170</t>
  </si>
  <si>
    <t xml:space="preserve">уменьшение ассигнований по выплате компенсации по проведению итоговой аттестации </t>
  </si>
  <si>
    <t>увеличение ассигнований по выплатам за классное руководство</t>
  </si>
  <si>
    <t>1600055490</t>
  </si>
  <si>
    <t>грант на вознаграждение управленческой команды за 2022 г</t>
  </si>
  <si>
    <t>Иные МБТ на получение гранта за сдачу ЕГЕ по математике и (или) физике</t>
  </si>
  <si>
    <t>01Б0017540</t>
  </si>
  <si>
    <t xml:space="preserve">Грант муниципальным общеобразовательным организациям Кировской области, подготовившим обучающихся к сдаче единого государственного экзамена по математике (профильный уровень) и (или) физике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</si>
</sst>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#,##0.000"/>
    <numFmt numFmtId="196" formatCode="#,##0.00&quot;р.&quot;"/>
    <numFmt numFmtId="197" formatCode="#,##0.0000"/>
    <numFmt numFmtId="198" formatCode="#,##0.00000"/>
    <numFmt numFmtId="199" formatCode="_-* #,##0.000_р_._-;\-* #,##0.000_р_._-;_-* &quot;-&quot;???_р_._-;_-@_-"/>
    <numFmt numFmtId="200" formatCode="000000"/>
    <numFmt numFmtId="201" formatCode="[$-FC19]d\ mmmm\ yyyy\ &quot;г.&quot;"/>
    <numFmt numFmtId="202" formatCode="_-* #,##0_р_._-;\-* #,##0_р_._-;_-* &quot;-&quot;??_р_._-;_-@_-"/>
    <numFmt numFmtId="203" formatCode="_-* #,##0.0_р_._-;\-* #,##0.0_р_._-;_-* &quot;-&quot;??_р_._-;_-@_-"/>
    <numFmt numFmtId="204" formatCode="0.0000"/>
    <numFmt numFmtId="205" formatCode="0.00000"/>
    <numFmt numFmtId="206" formatCode="0.000000"/>
    <numFmt numFmtId="207" formatCode="0.0000000"/>
    <numFmt numFmtId="208" formatCode="0.00000000"/>
    <numFmt numFmtId="209" formatCode="_(* #,##0.000_);_(* \(#,##0.000\);_(* &quot;-&quot;??_);_(@_)"/>
    <numFmt numFmtId="210" formatCode="#,##0.000000"/>
    <numFmt numFmtId="211" formatCode="#,##0.0000000"/>
    <numFmt numFmtId="212" formatCode="_(* #,##0.0_);_(* \(#,##0.0\);_(* &quot;-&quot;??_);_(@_)"/>
    <numFmt numFmtId="213" formatCode="#,##0_р_.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sz val="6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b/>
      <sz val="6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56"/>
      <name val="Times New Roman"/>
      <family val="1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0"/>
      <color theme="3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9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7" fillId="0" borderId="1">
      <alignment vertical="top" wrapText="1"/>
      <protection/>
    </xf>
    <xf numFmtId="1" fontId="48" fillId="0" borderId="1">
      <alignment horizontal="center" vertical="top" shrinkToFit="1"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0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6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2" xfId="0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14" xfId="0" applyFont="1" applyFill="1" applyBorder="1" applyAlignment="1">
      <alignment horizontal="left" vertical="top" wrapText="1"/>
    </xf>
    <xf numFmtId="188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188" fontId="2" fillId="0" borderId="15" xfId="0" applyNumberFormat="1" applyFont="1" applyFill="1" applyBorder="1" applyAlignment="1">
      <alignment vertical="top" wrapText="1"/>
    </xf>
    <xf numFmtId="188" fontId="2" fillId="0" borderId="16" xfId="0" applyNumberFormat="1" applyFont="1" applyFill="1" applyBorder="1" applyAlignment="1">
      <alignment vertical="top" wrapText="1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top" wrapText="1"/>
    </xf>
    <xf numFmtId="0" fontId="24" fillId="0" borderId="19" xfId="0" applyNumberFormat="1" applyFont="1" applyFill="1" applyBorder="1" applyAlignment="1">
      <alignment horizontal="left" vertical="center" wrapText="1"/>
    </xf>
    <xf numFmtId="49" fontId="30" fillId="0" borderId="17" xfId="55" applyNumberFormat="1" applyFont="1" applyFill="1" applyBorder="1" applyAlignment="1">
      <alignment horizontal="center" vertical="center"/>
      <protection/>
    </xf>
    <xf numFmtId="49" fontId="30" fillId="0" borderId="13" xfId="5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top" wrapText="1"/>
    </xf>
    <xf numFmtId="49" fontId="30" fillId="0" borderId="20" xfId="55" applyNumberFormat="1" applyFont="1" applyFill="1" applyBorder="1" applyAlignment="1">
      <alignment horizontal="center" vertical="center"/>
      <protection/>
    </xf>
    <xf numFmtId="49" fontId="30" fillId="0" borderId="21" xfId="55" applyNumberFormat="1" applyFont="1" applyFill="1" applyBorder="1" applyAlignment="1">
      <alignment horizontal="center" vertical="center"/>
      <protection/>
    </xf>
    <xf numFmtId="49" fontId="30" fillId="0" borderId="22" xfId="55" applyNumberFormat="1" applyFont="1" applyFill="1" applyBorder="1" applyAlignment="1">
      <alignment horizontal="center" vertical="center"/>
      <protection/>
    </xf>
    <xf numFmtId="49" fontId="30" fillId="0" borderId="23" xfId="55" applyNumberFormat="1" applyFont="1" applyFill="1" applyBorder="1" applyAlignment="1">
      <alignment horizontal="center" vertical="center"/>
      <protection/>
    </xf>
    <xf numFmtId="49" fontId="30" fillId="0" borderId="24" xfId="55" applyNumberFormat="1" applyFont="1" applyFill="1" applyBorder="1" applyAlignment="1">
      <alignment horizontal="center" vertical="center"/>
      <protection/>
    </xf>
    <xf numFmtId="49" fontId="30" fillId="0" borderId="25" xfId="5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top"/>
    </xf>
    <xf numFmtId="0" fontId="1" fillId="0" borderId="18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49" fontId="30" fillId="0" borderId="26" xfId="55" applyNumberFormat="1" applyFont="1" applyFill="1" applyBorder="1" applyAlignment="1">
      <alignment horizontal="center" vertical="center"/>
      <protection/>
    </xf>
    <xf numFmtId="49" fontId="30" fillId="0" borderId="27" xfId="55" applyNumberFormat="1" applyFont="1" applyFill="1" applyBorder="1" applyAlignment="1">
      <alignment horizontal="center" vertical="center"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28" xfId="0" applyFont="1" applyFill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49" fontId="25" fillId="0" borderId="13" xfId="55" applyNumberFormat="1" applyFont="1" applyFill="1" applyBorder="1" applyAlignment="1">
      <alignment horizontal="center" vertical="center" wrapText="1"/>
      <protection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198" fontId="1" fillId="0" borderId="11" xfId="0" applyNumberFormat="1" applyFont="1" applyFill="1" applyBorder="1" applyAlignment="1">
      <alignment horizontal="center" vertical="center"/>
    </xf>
    <xf numFmtId="49" fontId="1" fillId="0" borderId="13" xfId="55" applyNumberFormat="1" applyFont="1" applyFill="1" applyBorder="1" applyAlignment="1">
      <alignment horizontal="center" vertical="center"/>
      <protection/>
    </xf>
    <xf numFmtId="49" fontId="24" fillId="0" borderId="13" xfId="0" applyNumberFormat="1" applyFont="1" applyFill="1" applyBorder="1" applyAlignment="1">
      <alignment horizontal="center" vertical="center"/>
    </xf>
    <xf numFmtId="49" fontId="25" fillId="0" borderId="24" xfId="55" applyNumberFormat="1" applyFont="1" applyFill="1" applyBorder="1" applyAlignment="1">
      <alignment horizontal="center" vertical="center" wrapText="1"/>
      <protection/>
    </xf>
    <xf numFmtId="49" fontId="25" fillId="0" borderId="13" xfId="55" applyNumberFormat="1" applyFont="1" applyFill="1" applyBorder="1" applyAlignment="1">
      <alignment horizontal="center" vertical="center"/>
      <protection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/>
    </xf>
    <xf numFmtId="49" fontId="25" fillId="0" borderId="27" xfId="55" applyNumberFormat="1" applyFont="1" applyFill="1" applyBorder="1" applyAlignment="1">
      <alignment horizontal="center" vertical="center" wrapText="1"/>
      <protection/>
    </xf>
    <xf numFmtId="49" fontId="25" fillId="0" borderId="2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top" wrapText="1"/>
    </xf>
    <xf numFmtId="49" fontId="2" fillId="24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195" fontId="1" fillId="0" borderId="13" xfId="0" applyNumberFormat="1" applyFont="1" applyFill="1" applyBorder="1" applyAlignment="1">
      <alignment horizontal="center" vertical="center" wrapText="1"/>
    </xf>
    <xf numFmtId="195" fontId="1" fillId="0" borderId="13" xfId="0" applyNumberFormat="1" applyFont="1" applyFill="1" applyBorder="1" applyAlignment="1">
      <alignment horizontal="center" vertical="center"/>
    </xf>
    <xf numFmtId="49" fontId="25" fillId="0" borderId="24" xfId="55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188" fontId="1" fillId="0" borderId="0" xfId="0" applyNumberFormat="1" applyFont="1" applyAlignment="1">
      <alignment horizontal="right" vertical="top" wrapText="1"/>
    </xf>
    <xf numFmtId="194" fontId="2" fillId="0" borderId="16" xfId="0" applyNumberFormat="1" applyFont="1" applyFill="1" applyBorder="1" applyAlignment="1">
      <alignment horizontal="center" vertical="center" wrapText="1"/>
    </xf>
    <xf numFmtId="198" fontId="2" fillId="0" borderId="13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left" vertical="center" wrapText="1"/>
    </xf>
    <xf numFmtId="198" fontId="33" fillId="0" borderId="13" xfId="0" applyNumberFormat="1" applyFont="1" applyFill="1" applyBorder="1" applyAlignment="1">
      <alignment horizontal="center" vertical="center"/>
    </xf>
    <xf numFmtId="197" fontId="33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37" fillId="0" borderId="0" xfId="0" applyFont="1" applyFill="1" applyAlignment="1">
      <alignment vertical="top" wrapText="1"/>
    </xf>
    <xf numFmtId="49" fontId="1" fillId="0" borderId="13" xfId="0" applyNumberFormat="1" applyFont="1" applyFill="1" applyBorder="1" applyAlignment="1">
      <alignment vertical="top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vertical="top"/>
    </xf>
    <xf numFmtId="197" fontId="33" fillId="0" borderId="2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top"/>
    </xf>
    <xf numFmtId="198" fontId="33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3" xfId="0" applyNumberFormat="1" applyFont="1" applyFill="1" applyBorder="1" applyAlignment="1">
      <alignment horizontal="center" vertical="center"/>
    </xf>
    <xf numFmtId="49" fontId="30" fillId="0" borderId="34" xfId="55" applyNumberFormat="1" applyFont="1" applyFill="1" applyBorder="1" applyAlignment="1">
      <alignment horizontal="center" vertical="center"/>
      <protection/>
    </xf>
    <xf numFmtId="49" fontId="1" fillId="0" borderId="17" xfId="55" applyNumberFormat="1" applyFont="1" applyFill="1" applyBorder="1" applyAlignment="1">
      <alignment horizontal="center" vertical="center"/>
      <protection/>
    </xf>
    <xf numFmtId="49" fontId="1" fillId="0" borderId="13" xfId="55" applyNumberFormat="1" applyFont="1" applyFill="1" applyBorder="1" applyAlignment="1">
      <alignment horizontal="center" vertical="center" wrapText="1"/>
      <protection/>
    </xf>
    <xf numFmtId="49" fontId="1" fillId="0" borderId="24" xfId="55" applyNumberFormat="1" applyFont="1" applyFill="1" applyBorder="1" applyAlignment="1">
      <alignment horizontal="center" vertical="center"/>
      <protection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188" fontId="30" fillId="0" borderId="35" xfId="0" applyNumberFormat="1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vertical="top" wrapText="1"/>
    </xf>
    <xf numFmtId="0" fontId="30" fillId="0" borderId="36" xfId="0" applyFont="1" applyFill="1" applyBorder="1" applyAlignment="1">
      <alignment vertical="top" wrapText="1"/>
    </xf>
    <xf numFmtId="0" fontId="30" fillId="0" borderId="35" xfId="0" applyFont="1" applyFill="1" applyBorder="1" applyAlignment="1">
      <alignment vertical="top" wrapText="1"/>
    </xf>
    <xf numFmtId="0" fontId="30" fillId="0" borderId="37" xfId="0" applyFont="1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1" fillId="0" borderId="35" xfId="0" applyFont="1" applyFill="1" applyBorder="1" applyAlignment="1">
      <alignment horizontal="center" vertical="top" wrapText="1"/>
    </xf>
    <xf numFmtId="0" fontId="0" fillId="0" borderId="36" xfId="0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9" fontId="24" fillId="0" borderId="13" xfId="55" applyNumberFormat="1" applyFont="1" applyFill="1" applyBorder="1" applyAlignment="1">
      <alignment horizontal="center" vertical="center"/>
      <protection/>
    </xf>
    <xf numFmtId="49" fontId="25" fillId="24" borderId="13" xfId="0" applyNumberFormat="1" applyFont="1" applyFill="1" applyBorder="1" applyAlignment="1">
      <alignment horizontal="center" vertical="center"/>
    </xf>
    <xf numFmtId="49" fontId="30" fillId="24" borderId="25" xfId="55" applyNumberFormat="1" applyFont="1" applyFill="1" applyBorder="1" applyAlignment="1">
      <alignment horizontal="center" vertical="center"/>
      <protection/>
    </xf>
    <xf numFmtId="49" fontId="30" fillId="24" borderId="24" xfId="55" applyNumberFormat="1" applyFont="1" applyFill="1" applyBorder="1" applyAlignment="1">
      <alignment horizontal="center" vertical="center"/>
      <protection/>
    </xf>
    <xf numFmtId="49" fontId="25" fillId="24" borderId="24" xfId="55" applyNumberFormat="1" applyFont="1" applyFill="1" applyBorder="1" applyAlignment="1">
      <alignment horizontal="center" vertical="center" wrapText="1"/>
      <protection/>
    </xf>
    <xf numFmtId="49" fontId="1" fillId="24" borderId="24" xfId="55" applyNumberFormat="1" applyFont="1" applyFill="1" applyBorder="1" applyAlignment="1">
      <alignment horizontal="center" vertical="center"/>
      <protection/>
    </xf>
    <xf numFmtId="49" fontId="1" fillId="0" borderId="27" xfId="55" applyNumberFormat="1" applyFont="1" applyFill="1" applyBorder="1" applyAlignment="1">
      <alignment horizontal="center" vertical="center"/>
      <protection/>
    </xf>
    <xf numFmtId="49" fontId="1" fillId="0" borderId="27" xfId="0" applyNumberFormat="1" applyFont="1" applyFill="1" applyBorder="1" applyAlignment="1">
      <alignment horizontal="center" vertical="center" wrapText="1"/>
    </xf>
    <xf numFmtId="198" fontId="33" fillId="0" borderId="35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top" wrapText="1"/>
    </xf>
    <xf numFmtId="49" fontId="32" fillId="0" borderId="13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top"/>
    </xf>
    <xf numFmtId="0" fontId="25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top" wrapText="1"/>
    </xf>
    <xf numFmtId="49" fontId="25" fillId="0" borderId="27" xfId="55" applyNumberFormat="1" applyFont="1" applyFill="1" applyBorder="1" applyAlignment="1">
      <alignment horizontal="center" vertical="center"/>
      <protection/>
    </xf>
    <xf numFmtId="0" fontId="28" fillId="0" borderId="39" xfId="0" applyFont="1" applyFill="1" applyBorder="1" applyAlignment="1">
      <alignment horizontal="center" vertical="top" wrapText="1"/>
    </xf>
    <xf numFmtId="49" fontId="25" fillId="24" borderId="24" xfId="55" applyNumberFormat="1" applyFont="1" applyFill="1" applyBorder="1" applyAlignment="1">
      <alignment horizontal="center" vertical="center"/>
      <protection/>
    </xf>
    <xf numFmtId="0" fontId="28" fillId="24" borderId="40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horizontal="center" vertical="center" wrapText="1"/>
    </xf>
    <xf numFmtId="19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30" fillId="0" borderId="26" xfId="0" applyNumberFormat="1" applyFont="1" applyFill="1" applyBorder="1" applyAlignment="1">
      <alignment horizontal="center" vertical="center" wrapText="1"/>
    </xf>
    <xf numFmtId="49" fontId="30" fillId="0" borderId="27" xfId="0" applyNumberFormat="1" applyFont="1" applyFill="1" applyBorder="1" applyAlignment="1">
      <alignment horizontal="center" vertical="center" wrapText="1"/>
    </xf>
    <xf numFmtId="49" fontId="25" fillId="0" borderId="27" xfId="0" applyNumberFormat="1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24" fillId="0" borderId="17" xfId="55" applyNumberFormat="1" applyFont="1" applyFill="1" applyBorder="1" applyAlignment="1">
      <alignment horizontal="center" vertical="center"/>
      <protection/>
    </xf>
    <xf numFmtId="198" fontId="33" fillId="0" borderId="11" xfId="0" applyNumberFormat="1" applyFont="1" applyFill="1" applyBorder="1" applyAlignment="1">
      <alignment horizontal="center" vertical="center"/>
    </xf>
    <xf numFmtId="197" fontId="33" fillId="0" borderId="11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top" wrapText="1"/>
    </xf>
    <xf numFmtId="205" fontId="2" fillId="0" borderId="42" xfId="0" applyNumberFormat="1" applyFont="1" applyFill="1" applyBorder="1" applyAlignment="1">
      <alignment horizontal="center" vertical="top" wrapText="1"/>
    </xf>
    <xf numFmtId="197" fontId="32" fillId="0" borderId="32" xfId="0" applyNumberFormat="1" applyFont="1" applyFill="1" applyBorder="1" applyAlignment="1">
      <alignment horizontal="center" vertical="center"/>
    </xf>
    <xf numFmtId="197" fontId="33" fillId="0" borderId="35" xfId="0" applyNumberFormat="1" applyFont="1" applyFill="1" applyBorder="1" applyAlignment="1">
      <alignment horizontal="center" vertical="center"/>
    </xf>
    <xf numFmtId="197" fontId="1" fillId="0" borderId="43" xfId="0" applyNumberFormat="1" applyFont="1" applyFill="1" applyBorder="1" applyAlignment="1">
      <alignment horizontal="center" vertical="center"/>
    </xf>
    <xf numFmtId="195" fontId="33" fillId="0" borderId="44" xfId="0" applyNumberFormat="1" applyFont="1" applyFill="1" applyBorder="1" applyAlignment="1">
      <alignment horizontal="center" vertical="center"/>
    </xf>
    <xf numFmtId="49" fontId="40" fillId="25" borderId="13" xfId="0" applyNumberFormat="1" applyFont="1" applyFill="1" applyBorder="1" applyAlignment="1">
      <alignment horizontal="center" vertical="center" shrinkToFit="1"/>
    </xf>
    <xf numFmtId="198" fontId="33" fillId="0" borderId="38" xfId="0" applyNumberFormat="1" applyFont="1" applyFill="1" applyBorder="1" applyAlignment="1">
      <alignment horizontal="center" vertical="center"/>
    </xf>
    <xf numFmtId="198" fontId="33" fillId="0" borderId="45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top"/>
    </xf>
    <xf numFmtId="195" fontId="33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vertical="top"/>
    </xf>
    <xf numFmtId="195" fontId="32" fillId="0" borderId="13" xfId="0" applyNumberFormat="1" applyFont="1" applyFill="1" applyBorder="1" applyAlignment="1">
      <alignment horizontal="center" vertical="center"/>
    </xf>
    <xf numFmtId="197" fontId="1" fillId="0" borderId="47" xfId="0" applyNumberFormat="1" applyFont="1" applyFill="1" applyBorder="1" applyAlignment="1">
      <alignment horizontal="center" vertical="center"/>
    </xf>
    <xf numFmtId="0" fontId="41" fillId="0" borderId="16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4" fontId="41" fillId="0" borderId="16" xfId="0" applyNumberFormat="1" applyFont="1" applyFill="1" applyBorder="1" applyAlignment="1">
      <alignment horizontal="center" vertical="center" wrapText="1"/>
    </xf>
    <xf numFmtId="4" fontId="38" fillId="0" borderId="16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top" wrapText="1"/>
    </xf>
    <xf numFmtId="0" fontId="0" fillId="0" borderId="46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2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197" fontId="32" fillId="0" borderId="13" xfId="0" applyNumberFormat="1" applyFont="1" applyFill="1" applyBorder="1" applyAlignment="1">
      <alignment horizontal="center" vertical="center"/>
    </xf>
    <xf numFmtId="49" fontId="32" fillId="25" borderId="13" xfId="0" applyNumberFormat="1" applyFont="1" applyFill="1" applyBorder="1" applyAlignment="1">
      <alignment horizontal="center" vertical="center" shrinkToFit="1"/>
    </xf>
    <xf numFmtId="195" fontId="33" fillId="0" borderId="27" xfId="0" applyNumberFormat="1" applyFont="1" applyFill="1" applyBorder="1" applyAlignment="1">
      <alignment horizontal="center" vertical="center"/>
    </xf>
    <xf numFmtId="197" fontId="33" fillId="0" borderId="32" xfId="0" applyNumberFormat="1" applyFont="1" applyFill="1" applyBorder="1" applyAlignment="1">
      <alignment horizontal="center" vertical="center"/>
    </xf>
    <xf numFmtId="195" fontId="33" fillId="0" borderId="32" xfId="0" applyNumberFormat="1" applyFont="1" applyFill="1" applyBorder="1" applyAlignment="1">
      <alignment horizontal="center" vertical="center"/>
    </xf>
    <xf numFmtId="49" fontId="0" fillId="0" borderId="24" xfId="0" applyNumberFormat="1" applyFill="1" applyBorder="1" applyAlignment="1">
      <alignment vertical="top"/>
    </xf>
    <xf numFmtId="0" fontId="0" fillId="0" borderId="24" xfId="0" applyFill="1" applyBorder="1" applyAlignment="1">
      <alignment vertical="top"/>
    </xf>
    <xf numFmtId="195" fontId="33" fillId="0" borderId="24" xfId="0" applyNumberFormat="1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horizontal="center" vertical="center" wrapText="1"/>
    </xf>
    <xf numFmtId="2" fontId="32" fillId="0" borderId="13" xfId="0" applyNumberFormat="1" applyFont="1" applyFill="1" applyBorder="1" applyAlignment="1">
      <alignment horizontal="left" vertical="center" wrapText="1"/>
    </xf>
    <xf numFmtId="0" fontId="32" fillId="0" borderId="17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left" vertical="center" wrapText="1"/>
    </xf>
    <xf numFmtId="195" fontId="32" fillId="0" borderId="32" xfId="0" applyNumberFormat="1" applyFont="1" applyFill="1" applyBorder="1" applyAlignment="1">
      <alignment horizontal="center" vertical="center"/>
    </xf>
    <xf numFmtId="198" fontId="33" fillId="0" borderId="24" xfId="0" applyNumberFormat="1" applyFont="1" applyFill="1" applyBorder="1" applyAlignment="1">
      <alignment horizontal="center" vertical="center"/>
    </xf>
    <xf numFmtId="198" fontId="33" fillId="0" borderId="12" xfId="0" applyNumberFormat="1" applyFont="1" applyFill="1" applyBorder="1" applyAlignment="1">
      <alignment horizontal="center" vertical="center"/>
    </xf>
    <xf numFmtId="198" fontId="33" fillId="0" borderId="13" xfId="0" applyNumberFormat="1" applyFont="1" applyFill="1" applyBorder="1" applyAlignment="1">
      <alignment horizontal="center" vertical="center" wrapText="1"/>
    </xf>
    <xf numFmtId="197" fontId="33" fillId="0" borderId="13" xfId="0" applyNumberFormat="1" applyFont="1" applyFill="1" applyBorder="1" applyAlignment="1">
      <alignment horizontal="center" vertical="center" wrapText="1"/>
    </xf>
    <xf numFmtId="198" fontId="33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49" fontId="29" fillId="0" borderId="4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95" fontId="33" fillId="0" borderId="11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24" borderId="24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vertical="top" wrapText="1"/>
    </xf>
    <xf numFmtId="49" fontId="24" fillId="0" borderId="24" xfId="0" applyNumberFormat="1" applyFont="1" applyFill="1" applyBorder="1" applyAlignment="1">
      <alignment horizontal="center" vertical="center"/>
    </xf>
    <xf numFmtId="198" fontId="33" fillId="0" borderId="12" xfId="0" applyNumberFormat="1" applyFont="1" applyFill="1" applyBorder="1" applyAlignment="1">
      <alignment horizontal="center" vertical="center" wrapText="1"/>
    </xf>
    <xf numFmtId="197" fontId="33" fillId="0" borderId="11" xfId="0" applyNumberFormat="1" applyFont="1" applyFill="1" applyBorder="1" applyAlignment="1">
      <alignment horizontal="center" vertical="center" wrapText="1"/>
    </xf>
    <xf numFmtId="195" fontId="33" fillId="0" borderId="12" xfId="0" applyNumberFormat="1" applyFont="1" applyFill="1" applyBorder="1" applyAlignment="1">
      <alignment horizontal="center" vertical="center"/>
    </xf>
    <xf numFmtId="49" fontId="24" fillId="0" borderId="50" xfId="0" applyNumberFormat="1" applyFont="1" applyFill="1" applyBorder="1" applyAlignment="1">
      <alignment horizontal="center" vertical="center"/>
    </xf>
    <xf numFmtId="49" fontId="24" fillId="0" borderId="5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30" fillId="0" borderId="33" xfId="55" applyNumberFormat="1" applyFont="1" applyFill="1" applyBorder="1" applyAlignment="1">
      <alignment horizontal="center" vertical="center"/>
      <protection/>
    </xf>
    <xf numFmtId="49" fontId="30" fillId="0" borderId="32" xfId="55" applyNumberFormat="1" applyFont="1" applyFill="1" applyBorder="1" applyAlignment="1">
      <alignment horizontal="center" vertical="center"/>
      <protection/>
    </xf>
    <xf numFmtId="205" fontId="1" fillId="0" borderId="13" xfId="0" applyNumberFormat="1" applyFont="1" applyFill="1" applyBorder="1" applyAlignment="1">
      <alignment vertical="top" wrapText="1"/>
    </xf>
    <xf numFmtId="49" fontId="30" fillId="0" borderId="52" xfId="0" applyNumberFormat="1" applyFont="1" applyFill="1" applyBorder="1" applyAlignment="1">
      <alignment horizontal="center" vertical="center" wrapText="1"/>
    </xf>
    <xf numFmtId="49" fontId="30" fillId="0" borderId="34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28" fillId="0" borderId="34" xfId="0" applyNumberFormat="1" applyFont="1" applyFill="1" applyBorder="1" applyAlignment="1">
      <alignment horizontal="center" vertical="center" wrapText="1"/>
    </xf>
    <xf numFmtId="205" fontId="2" fillId="0" borderId="13" xfId="0" applyNumberFormat="1" applyFont="1" applyFill="1" applyBorder="1" applyAlignment="1">
      <alignment vertical="top" wrapText="1"/>
    </xf>
    <xf numFmtId="195" fontId="33" fillId="0" borderId="0" xfId="0" applyNumberFormat="1" applyFont="1" applyFill="1" applyBorder="1" applyAlignment="1">
      <alignment horizontal="center" vertical="center"/>
    </xf>
    <xf numFmtId="195" fontId="32" fillId="0" borderId="47" xfId="0" applyNumberFormat="1" applyFont="1" applyFill="1" applyBorder="1" applyAlignment="1">
      <alignment horizontal="center" vertical="center"/>
    </xf>
    <xf numFmtId="195" fontId="1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justify" vertical="center" wrapText="1"/>
    </xf>
    <xf numFmtId="49" fontId="1" fillId="0" borderId="24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top"/>
    </xf>
    <xf numFmtId="194" fontId="33" fillId="0" borderId="24" xfId="0" applyNumberFormat="1" applyFont="1" applyFill="1" applyBorder="1" applyAlignment="1">
      <alignment horizontal="center" vertical="center" wrapText="1"/>
    </xf>
    <xf numFmtId="194" fontId="33" fillId="0" borderId="12" xfId="0" applyNumberFormat="1" applyFont="1" applyFill="1" applyBorder="1" applyAlignment="1">
      <alignment horizontal="center" vertical="center" wrapText="1"/>
    </xf>
    <xf numFmtId="194" fontId="33" fillId="0" borderId="13" xfId="0" applyNumberFormat="1" applyFont="1" applyFill="1" applyBorder="1" applyAlignment="1">
      <alignment horizontal="center" vertical="center" wrapText="1"/>
    </xf>
    <xf numFmtId="195" fontId="0" fillId="0" borderId="11" xfId="0" applyNumberFormat="1" applyBorder="1" applyAlignment="1">
      <alignment horizontal="center" vertical="center" wrapText="1"/>
    </xf>
    <xf numFmtId="195" fontId="50" fillId="0" borderId="13" xfId="0" applyNumberFormat="1" applyFont="1" applyBorder="1" applyAlignment="1">
      <alignment horizontal="center" vertical="center" wrapText="1"/>
    </xf>
    <xf numFmtId="195" fontId="50" fillId="0" borderId="11" xfId="0" applyNumberFormat="1" applyFont="1" applyBorder="1" applyAlignment="1">
      <alignment horizontal="center" vertical="center" wrapText="1"/>
    </xf>
    <xf numFmtId="194" fontId="2" fillId="0" borderId="53" xfId="0" applyNumberFormat="1" applyFont="1" applyFill="1" applyBorder="1" applyAlignment="1">
      <alignment horizontal="center" vertical="top"/>
    </xf>
    <xf numFmtId="205" fontId="2" fillId="0" borderId="13" xfId="0" applyNumberFormat="1" applyFont="1" applyFill="1" applyBorder="1" applyAlignment="1">
      <alignment horizontal="center" vertical="center"/>
    </xf>
    <xf numFmtId="205" fontId="2" fillId="0" borderId="24" xfId="0" applyNumberFormat="1" applyFont="1" applyFill="1" applyBorder="1" applyAlignment="1">
      <alignment horizontal="center" vertical="center"/>
    </xf>
    <xf numFmtId="205" fontId="2" fillId="0" borderId="13" xfId="0" applyNumberFormat="1" applyFont="1" applyFill="1" applyBorder="1" applyAlignment="1">
      <alignment horizontal="center" vertical="center" wrapText="1"/>
    </xf>
    <xf numFmtId="49" fontId="30" fillId="25" borderId="13" xfId="55" applyNumberFormat="1" applyFont="1" applyFill="1" applyBorder="1" applyAlignment="1">
      <alignment horizontal="center" vertical="center"/>
      <protection/>
    </xf>
    <xf numFmtId="49" fontId="30" fillId="25" borderId="17" xfId="55" applyNumberFormat="1" applyFont="1" applyFill="1" applyBorder="1" applyAlignment="1">
      <alignment horizontal="center" vertical="center"/>
      <protection/>
    </xf>
    <xf numFmtId="49" fontId="32" fillId="25" borderId="32" xfId="0" applyNumberFormat="1" applyFont="1" applyFill="1" applyBorder="1" applyAlignment="1">
      <alignment horizontal="center" vertical="center" shrinkToFit="1"/>
    </xf>
    <xf numFmtId="198" fontId="33" fillId="0" borderId="21" xfId="0" applyNumberFormat="1" applyFont="1" applyFill="1" applyBorder="1" applyAlignment="1">
      <alignment horizontal="center" vertical="center"/>
    </xf>
    <xf numFmtId="195" fontId="33" fillId="0" borderId="21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198" fontId="33" fillId="0" borderId="27" xfId="0" applyNumberFormat="1" applyFont="1" applyFill="1" applyBorder="1" applyAlignment="1">
      <alignment horizontal="center" vertical="center"/>
    </xf>
    <xf numFmtId="195" fontId="33" fillId="0" borderId="19" xfId="0" applyNumberFormat="1" applyFont="1" applyFill="1" applyBorder="1" applyAlignment="1">
      <alignment horizontal="center" vertical="center"/>
    </xf>
    <xf numFmtId="195" fontId="0" fillId="0" borderId="19" xfId="0" applyNumberFormat="1" applyFont="1" applyFill="1" applyBorder="1" applyAlignment="1">
      <alignment vertical="top"/>
    </xf>
    <xf numFmtId="195" fontId="32" fillId="0" borderId="19" xfId="0" applyNumberFormat="1" applyFont="1" applyFill="1" applyBorder="1" applyAlignment="1">
      <alignment horizontal="center" vertical="center"/>
    </xf>
    <xf numFmtId="195" fontId="2" fillId="0" borderId="32" xfId="0" applyNumberFormat="1" applyFont="1" applyFill="1" applyBorder="1" applyAlignment="1">
      <alignment vertical="top"/>
    </xf>
    <xf numFmtId="195" fontId="2" fillId="0" borderId="47" xfId="0" applyNumberFormat="1" applyFont="1" applyFill="1" applyBorder="1" applyAlignment="1">
      <alignment vertical="top"/>
    </xf>
    <xf numFmtId="195" fontId="2" fillId="0" borderId="54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vertical="center" wrapText="1"/>
    </xf>
    <xf numFmtId="49" fontId="1" fillId="0" borderId="52" xfId="55" applyNumberFormat="1" applyFont="1" applyFill="1" applyBorder="1" applyAlignment="1">
      <alignment horizontal="center" vertical="center"/>
      <protection/>
    </xf>
    <xf numFmtId="49" fontId="1" fillId="0" borderId="17" xfId="0" applyNumberFormat="1" applyFont="1" applyFill="1" applyBorder="1" applyAlignment="1">
      <alignment horizontal="center" vertical="center"/>
    </xf>
    <xf numFmtId="49" fontId="30" fillId="0" borderId="25" xfId="0" applyNumberFormat="1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>
      <alignment horizontal="center" vertical="center"/>
    </xf>
    <xf numFmtId="49" fontId="28" fillId="0" borderId="55" xfId="55" applyNumberFormat="1" applyFont="1" applyFill="1" applyBorder="1" applyAlignment="1">
      <alignment horizontal="center" vertical="center" wrapText="1"/>
      <protection/>
    </xf>
    <xf numFmtId="194" fontId="1" fillId="0" borderId="13" xfId="0" applyNumberFormat="1" applyFont="1" applyFill="1" applyBorder="1" applyAlignment="1">
      <alignment horizontal="center" vertical="center" wrapText="1"/>
    </xf>
    <xf numFmtId="49" fontId="36" fillId="0" borderId="56" xfId="0" applyNumberFormat="1" applyFont="1" applyFill="1" applyBorder="1" applyAlignment="1">
      <alignment horizontal="center" vertical="center" shrinkToFit="1"/>
    </xf>
    <xf numFmtId="49" fontId="1" fillId="0" borderId="34" xfId="0" applyNumberFormat="1" applyFont="1" applyFill="1" applyBorder="1" applyAlignment="1">
      <alignment horizontal="center" vertical="center"/>
    </xf>
    <xf numFmtId="49" fontId="25" fillId="0" borderId="34" xfId="0" applyNumberFormat="1" applyFont="1" applyFill="1" applyBorder="1" applyAlignment="1">
      <alignment horizontal="center" vertical="center"/>
    </xf>
    <xf numFmtId="195" fontId="1" fillId="0" borderId="12" xfId="0" applyNumberFormat="1" applyFont="1" applyFill="1" applyBorder="1" applyAlignment="1">
      <alignment horizontal="center" vertical="center"/>
    </xf>
    <xf numFmtId="195" fontId="26" fillId="0" borderId="39" xfId="0" applyNumberFormat="1" applyFont="1" applyFill="1" applyBorder="1" applyAlignment="1">
      <alignment horizontal="center" vertical="center" wrapText="1"/>
    </xf>
    <xf numFmtId="195" fontId="1" fillId="0" borderId="12" xfId="0" applyNumberFormat="1" applyFont="1" applyFill="1" applyBorder="1" applyAlignment="1">
      <alignment horizontal="center" vertical="center" wrapText="1"/>
    </xf>
    <xf numFmtId="198" fontId="1" fillId="0" borderId="11" xfId="0" applyNumberFormat="1" applyFont="1" applyFill="1" applyBorder="1" applyAlignment="1">
      <alignment horizontal="center" vertical="center" wrapText="1"/>
    </xf>
    <xf numFmtId="198" fontId="1" fillId="0" borderId="12" xfId="0" applyNumberFormat="1" applyFont="1" applyFill="1" applyBorder="1" applyAlignment="1">
      <alignment horizontal="center" vertical="center" wrapText="1"/>
    </xf>
    <xf numFmtId="195" fontId="1" fillId="0" borderId="11" xfId="0" applyNumberFormat="1" applyFont="1" applyFill="1" applyBorder="1" applyAlignment="1">
      <alignment horizontal="center" vertical="center" wrapText="1"/>
    </xf>
    <xf numFmtId="195" fontId="1" fillId="24" borderId="11" xfId="0" applyNumberFormat="1" applyFont="1" applyFill="1" applyBorder="1" applyAlignment="1">
      <alignment horizontal="center" vertical="center" wrapText="1"/>
    </xf>
    <xf numFmtId="198" fontId="1" fillId="24" borderId="11" xfId="0" applyNumberFormat="1" applyFont="1" applyFill="1" applyBorder="1" applyAlignment="1">
      <alignment horizontal="center" vertical="center" wrapText="1"/>
    </xf>
    <xf numFmtId="195" fontId="1" fillId="24" borderId="18" xfId="0" applyNumberFormat="1" applyFont="1" applyFill="1" applyBorder="1" applyAlignment="1">
      <alignment horizontal="center" vertical="center" wrapText="1"/>
    </xf>
    <xf numFmtId="195" fontId="1" fillId="0" borderId="57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6" fillId="0" borderId="40" xfId="0" applyNumberFormat="1" applyFont="1" applyFill="1" applyBorder="1" applyAlignment="1">
      <alignment horizontal="center" vertical="top" wrapText="1"/>
    </xf>
    <xf numFmtId="49" fontId="32" fillId="0" borderId="56" xfId="0" applyNumberFormat="1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vertical="top" wrapText="1"/>
    </xf>
    <xf numFmtId="205" fontId="2" fillId="0" borderId="45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49" fontId="41" fillId="0" borderId="1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/>
    </xf>
    <xf numFmtId="49" fontId="38" fillId="0" borderId="13" xfId="55" applyNumberFormat="1" applyFont="1" applyFill="1" applyBorder="1" applyAlignment="1">
      <alignment horizontal="center" vertical="center" wrapText="1"/>
      <protection/>
    </xf>
    <xf numFmtId="2" fontId="26" fillId="0" borderId="16" xfId="0" applyNumberFormat="1" applyFont="1" applyFill="1" applyBorder="1" applyAlignment="1">
      <alignment horizontal="center" vertical="top" wrapText="1"/>
    </xf>
    <xf numFmtId="194" fontId="1" fillId="0" borderId="28" xfId="0" applyNumberFormat="1" applyFont="1" applyFill="1" applyBorder="1" applyAlignment="1">
      <alignment horizontal="center" vertical="center" wrapText="1"/>
    </xf>
    <xf numFmtId="197" fontId="32" fillId="0" borderId="24" xfId="0" applyNumberFormat="1" applyFont="1" applyFill="1" applyBorder="1" applyAlignment="1">
      <alignment horizontal="center" vertical="center"/>
    </xf>
    <xf numFmtId="195" fontId="32" fillId="0" borderId="24" xfId="0" applyNumberFormat="1" applyFont="1" applyFill="1" applyBorder="1" applyAlignment="1">
      <alignment horizontal="center" vertical="center"/>
    </xf>
    <xf numFmtId="195" fontId="32" fillId="0" borderId="12" xfId="0" applyNumberFormat="1" applyFont="1" applyFill="1" applyBorder="1" applyAlignment="1">
      <alignment horizontal="center" vertical="center"/>
    </xf>
    <xf numFmtId="49" fontId="38" fillId="0" borderId="13" xfId="55" applyNumberFormat="1" applyFont="1" applyFill="1" applyBorder="1" applyAlignment="1">
      <alignment horizontal="center" vertical="center"/>
      <protection/>
    </xf>
    <xf numFmtId="198" fontId="33" fillId="0" borderId="18" xfId="0" applyNumberFormat="1" applyFont="1" applyFill="1" applyBorder="1" applyAlignment="1">
      <alignment horizontal="center" vertical="center"/>
    </xf>
    <xf numFmtId="49" fontId="28" fillId="0" borderId="24" xfId="55" applyNumberFormat="1" applyFont="1" applyFill="1" applyBorder="1" applyAlignment="1">
      <alignment horizontal="center" vertical="center" wrapText="1"/>
      <protection/>
    </xf>
    <xf numFmtId="2" fontId="1" fillId="0" borderId="12" xfId="0" applyNumberFormat="1" applyFont="1" applyFill="1" applyBorder="1" applyAlignment="1">
      <alignment horizontal="center" vertical="center" wrapText="1"/>
    </xf>
    <xf numFmtId="195" fontId="32" fillId="0" borderId="1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vertical="top"/>
    </xf>
    <xf numFmtId="205" fontId="2" fillId="0" borderId="32" xfId="0" applyNumberFormat="1" applyFont="1" applyFill="1" applyBorder="1" applyAlignment="1">
      <alignment horizontal="center" vertical="center"/>
    </xf>
    <xf numFmtId="205" fontId="1" fillId="0" borderId="32" xfId="0" applyNumberFormat="1" applyFont="1" applyFill="1" applyBorder="1" applyAlignment="1">
      <alignment horizontal="center" vertical="center"/>
    </xf>
    <xf numFmtId="49" fontId="2" fillId="24" borderId="58" xfId="0" applyNumberFormat="1" applyFont="1" applyFill="1" applyBorder="1" applyAlignment="1">
      <alignment horizontal="center" vertical="center"/>
    </xf>
    <xf numFmtId="49" fontId="2" fillId="24" borderId="59" xfId="0" applyNumberFormat="1" applyFont="1" applyFill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 vertical="center"/>
    </xf>
    <xf numFmtId="49" fontId="32" fillId="25" borderId="56" xfId="0" applyNumberFormat="1" applyFont="1" applyFill="1" applyBorder="1" applyAlignment="1">
      <alignment horizontal="center" vertical="center" shrinkToFit="1"/>
    </xf>
    <xf numFmtId="198" fontId="33" fillId="0" borderId="60" xfId="0" applyNumberFormat="1" applyFont="1" applyFill="1" applyBorder="1" applyAlignment="1">
      <alignment horizontal="center" vertical="center"/>
    </xf>
    <xf numFmtId="195" fontId="33" fillId="0" borderId="5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11" fontId="51" fillId="25" borderId="19" xfId="0" applyNumberFormat="1" applyFont="1" applyFill="1" applyBorder="1" applyAlignment="1">
      <alignment vertical="top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7" fontId="33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top"/>
    </xf>
    <xf numFmtId="0" fontId="1" fillId="0" borderId="25" xfId="0" applyFont="1" applyFill="1" applyBorder="1" applyAlignment="1">
      <alignment vertical="center"/>
    </xf>
    <xf numFmtId="194" fontId="33" fillId="0" borderId="19" xfId="0" applyNumberFormat="1" applyFont="1" applyFill="1" applyBorder="1" applyAlignment="1">
      <alignment horizontal="center" vertical="center" wrapText="1"/>
    </xf>
    <xf numFmtId="197" fontId="33" fillId="0" borderId="19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vertical="top"/>
    </xf>
    <xf numFmtId="0" fontId="0" fillId="0" borderId="54" xfId="0" applyFont="1" applyFill="1" applyBorder="1" applyAlignment="1">
      <alignment vertical="top"/>
    </xf>
    <xf numFmtId="198" fontId="1" fillId="0" borderId="12" xfId="0" applyNumberFormat="1" applyFont="1" applyFill="1" applyBorder="1" applyAlignment="1">
      <alignment horizontal="center" vertical="center"/>
    </xf>
    <xf numFmtId="49" fontId="28" fillId="0" borderId="13" xfId="55" applyNumberFormat="1" applyFont="1" applyFill="1" applyBorder="1" applyAlignment="1">
      <alignment horizontal="center" vertical="center" wrapText="1"/>
      <protection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49" fontId="38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39" fillId="0" borderId="24" xfId="0" applyFont="1" applyFill="1" applyBorder="1" applyAlignment="1">
      <alignment vertical="top" wrapText="1"/>
    </xf>
    <xf numFmtId="49" fontId="25" fillId="24" borderId="13" xfId="55" applyNumberFormat="1" applyFont="1" applyFill="1" applyBorder="1" applyAlignment="1">
      <alignment horizontal="center" vertical="center" wrapText="1"/>
      <protection/>
    </xf>
    <xf numFmtId="49" fontId="1" fillId="24" borderId="13" xfId="55" applyNumberFormat="1" applyFont="1" applyFill="1" applyBorder="1" applyAlignment="1">
      <alignment horizontal="center" vertical="center"/>
      <protection/>
    </xf>
    <xf numFmtId="195" fontId="1" fillId="24" borderId="13" xfId="0" applyNumberFormat="1" applyFont="1" applyFill="1" applyBorder="1" applyAlignment="1">
      <alignment horizontal="center" vertical="center" wrapText="1"/>
    </xf>
    <xf numFmtId="49" fontId="25" fillId="24" borderId="13" xfId="55" applyNumberFormat="1" applyFont="1" applyFill="1" applyBorder="1" applyAlignment="1">
      <alignment horizontal="center" vertical="center"/>
      <protection/>
    </xf>
    <xf numFmtId="198" fontId="1" fillId="24" borderId="13" xfId="0" applyNumberFormat="1" applyFont="1" applyFill="1" applyBorder="1" applyAlignment="1">
      <alignment horizontal="center" vertical="center" wrapText="1"/>
    </xf>
    <xf numFmtId="195" fontId="1" fillId="24" borderId="12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49" fontId="25" fillId="0" borderId="17" xfId="55" applyNumberFormat="1" applyFont="1" applyFill="1" applyBorder="1" applyAlignment="1">
      <alignment horizontal="center" vertical="center" wrapText="1"/>
      <protection/>
    </xf>
    <xf numFmtId="205" fontId="1" fillId="0" borderId="13" xfId="0" applyNumberFormat="1" applyFont="1" applyFill="1" applyBorder="1" applyAlignment="1">
      <alignment horizontal="center" vertical="center"/>
    </xf>
    <xf numFmtId="205" fontId="1" fillId="0" borderId="13" xfId="0" applyNumberFormat="1" applyFont="1" applyBorder="1" applyAlignment="1">
      <alignment vertical="top" wrapText="1"/>
    </xf>
    <xf numFmtId="0" fontId="0" fillId="0" borderId="25" xfId="0" applyFill="1" applyBorder="1" applyAlignment="1">
      <alignment vertical="top"/>
    </xf>
    <xf numFmtId="197" fontId="33" fillId="0" borderId="24" xfId="0" applyNumberFormat="1" applyFont="1" applyFill="1" applyBorder="1" applyAlignment="1">
      <alignment horizontal="center" vertical="center" wrapText="1"/>
    </xf>
    <xf numFmtId="197" fontId="33" fillId="0" borderId="12" xfId="0" applyNumberFormat="1" applyFont="1" applyFill="1" applyBorder="1" applyAlignment="1">
      <alignment horizontal="center" vertical="center" wrapText="1"/>
    </xf>
    <xf numFmtId="197" fontId="33" fillId="0" borderId="45" xfId="0" applyNumberFormat="1" applyFont="1" applyFill="1" applyBorder="1" applyAlignment="1">
      <alignment horizontal="center" vertical="center" wrapText="1"/>
    </xf>
    <xf numFmtId="198" fontId="33" fillId="0" borderId="38" xfId="0" applyNumberFormat="1" applyFont="1" applyFill="1" applyBorder="1" applyAlignment="1">
      <alignment horizontal="center" vertical="center" wrapText="1"/>
    </xf>
    <xf numFmtId="198" fontId="33" fillId="0" borderId="1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205" fontId="2" fillId="0" borderId="11" xfId="0" applyNumberFormat="1" applyFont="1" applyFill="1" applyBorder="1" applyAlignment="1">
      <alignment vertical="top" wrapText="1"/>
    </xf>
    <xf numFmtId="49" fontId="1" fillId="0" borderId="17" xfId="55" applyNumberFormat="1" applyFont="1" applyFill="1" applyBorder="1" applyAlignment="1">
      <alignment horizontal="center" vertical="center" wrapText="1"/>
      <protection/>
    </xf>
    <xf numFmtId="205" fontId="2" fillId="0" borderId="16" xfId="0" applyNumberFormat="1" applyFont="1" applyFill="1" applyBorder="1" applyAlignment="1">
      <alignment vertical="top" wrapText="1"/>
    </xf>
    <xf numFmtId="49" fontId="25" fillId="0" borderId="23" xfId="55" applyNumberFormat="1" applyFont="1" applyFill="1" applyBorder="1" applyAlignment="1">
      <alignment horizontal="center" vertical="center" wrapText="1"/>
      <protection/>
    </xf>
    <xf numFmtId="0" fontId="1" fillId="0" borderId="32" xfId="0" applyFont="1" applyFill="1" applyBorder="1" applyAlignment="1">
      <alignment vertical="top" wrapText="1"/>
    </xf>
    <xf numFmtId="195" fontId="1" fillId="0" borderId="47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top" wrapText="1"/>
    </xf>
    <xf numFmtId="49" fontId="38" fillId="0" borderId="24" xfId="55" applyNumberFormat="1" applyFont="1" applyFill="1" applyBorder="1" applyAlignment="1">
      <alignment horizontal="center" vertical="center"/>
      <protection/>
    </xf>
    <xf numFmtId="49" fontId="1" fillId="0" borderId="24" xfId="55" applyNumberFormat="1" applyFont="1" applyFill="1" applyBorder="1" applyAlignment="1">
      <alignment horizontal="center" vertical="center" wrapText="1"/>
      <protection/>
    </xf>
    <xf numFmtId="49" fontId="28" fillId="0" borderId="27" xfId="55" applyNumberFormat="1" applyFont="1" applyFill="1" applyBorder="1" applyAlignment="1">
      <alignment horizontal="center" vertical="center" wrapText="1"/>
      <protection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28" fillId="0" borderId="34" xfId="55" applyNumberFormat="1" applyFont="1" applyFill="1" applyBorder="1" applyAlignment="1">
      <alignment horizontal="center" vertical="center" wrapText="1"/>
      <protection/>
    </xf>
    <xf numFmtId="49" fontId="25" fillId="0" borderId="22" xfId="55" applyNumberFormat="1" applyFont="1" applyFill="1" applyBorder="1" applyAlignment="1">
      <alignment horizontal="center" vertical="center" wrapText="1"/>
      <protection/>
    </xf>
    <xf numFmtId="49" fontId="36" fillId="0" borderId="13" xfId="0" applyNumberFormat="1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vertical="top" wrapText="1"/>
    </xf>
    <xf numFmtId="0" fontId="1" fillId="0" borderId="52" xfId="0" applyFont="1" applyFill="1" applyBorder="1" applyAlignment="1">
      <alignment vertical="top" wrapText="1"/>
    </xf>
    <xf numFmtId="49" fontId="1" fillId="0" borderId="34" xfId="0" applyNumberFormat="1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0" fontId="1" fillId="0" borderId="61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42" xfId="0" applyFont="1" applyFill="1" applyBorder="1" applyAlignment="1">
      <alignment vertical="top" wrapText="1"/>
    </xf>
    <xf numFmtId="205" fontId="2" fillId="0" borderId="4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left" vertical="top" wrapText="1"/>
    </xf>
    <xf numFmtId="49" fontId="1" fillId="0" borderId="25" xfId="55" applyNumberFormat="1" applyFont="1" applyFill="1" applyBorder="1" applyAlignment="1">
      <alignment horizontal="center" vertical="center" wrapText="1"/>
      <protection/>
    </xf>
    <xf numFmtId="49" fontId="1" fillId="25" borderId="13" xfId="0" applyNumberFormat="1" applyFont="1" applyFill="1" applyBorder="1" applyAlignment="1">
      <alignment horizontal="center" vertical="center" shrinkToFit="1"/>
    </xf>
    <xf numFmtId="0" fontId="1" fillId="25" borderId="16" xfId="0" applyFont="1" applyFill="1" applyBorder="1" applyAlignment="1">
      <alignment vertical="top" wrapText="1"/>
    </xf>
    <xf numFmtId="49" fontId="1" fillId="24" borderId="24" xfId="55" applyNumberFormat="1" applyFont="1" applyFill="1" applyBorder="1" applyAlignment="1">
      <alignment horizontal="center" vertical="center" wrapText="1"/>
      <protection/>
    </xf>
    <xf numFmtId="49" fontId="1" fillId="0" borderId="21" xfId="55" applyNumberFormat="1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/>
    </xf>
    <xf numFmtId="49" fontId="25" fillId="0" borderId="17" xfId="55" applyNumberFormat="1" applyFont="1" applyFill="1" applyBorder="1" applyAlignment="1">
      <alignment horizontal="center" vertical="center"/>
      <protection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 wrapText="1"/>
    </xf>
    <xf numFmtId="205" fontId="2" fillId="0" borderId="13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justify" vertical="center" wrapText="1"/>
    </xf>
    <xf numFmtId="204" fontId="2" fillId="0" borderId="24" xfId="0" applyNumberFormat="1" applyFont="1" applyFill="1" applyBorder="1" applyAlignment="1">
      <alignment horizontal="center" vertical="center"/>
    </xf>
    <xf numFmtId="0" fontId="23" fillId="25" borderId="0" xfId="0" applyFont="1" applyFill="1" applyAlignment="1">
      <alignment vertical="top"/>
    </xf>
    <xf numFmtId="0" fontId="0" fillId="25" borderId="0" xfId="0" applyFont="1" applyFill="1" applyAlignment="1">
      <alignment vertical="top"/>
    </xf>
    <xf numFmtId="0" fontId="25" fillId="25" borderId="0" xfId="0" applyFont="1" applyFill="1" applyAlignment="1">
      <alignment vertical="top"/>
    </xf>
    <xf numFmtId="4" fontId="0" fillId="25" borderId="0" xfId="0" applyNumberFormat="1" applyFont="1" applyFill="1" applyAlignment="1">
      <alignment vertical="top"/>
    </xf>
    <xf numFmtId="4" fontId="0" fillId="25" borderId="0" xfId="0" applyNumberFormat="1" applyFont="1" applyFill="1" applyAlignment="1">
      <alignment vertical="top"/>
    </xf>
    <xf numFmtId="0" fontId="0" fillId="25" borderId="0" xfId="0" applyFont="1" applyFill="1" applyAlignment="1">
      <alignment vertical="top"/>
    </xf>
    <xf numFmtId="0" fontId="0" fillId="25" borderId="0" xfId="0" applyFont="1" applyFill="1" applyAlignment="1">
      <alignment vertical="top"/>
    </xf>
    <xf numFmtId="49" fontId="32" fillId="25" borderId="27" xfId="0" applyNumberFormat="1" applyFont="1" applyFill="1" applyBorder="1" applyAlignment="1">
      <alignment horizontal="center" vertical="center" shrinkToFit="1"/>
    </xf>
    <xf numFmtId="49" fontId="1" fillId="25" borderId="27" xfId="0" applyNumberFormat="1" applyFont="1" applyFill="1" applyBorder="1" applyAlignment="1">
      <alignment horizontal="center" vertical="center" shrinkToFit="1"/>
    </xf>
    <xf numFmtId="49" fontId="1" fillId="25" borderId="24" xfId="0" applyNumberFormat="1" applyFont="1" applyFill="1" applyBorder="1" applyAlignment="1">
      <alignment horizontal="center" vertical="center" shrinkToFit="1"/>
    </xf>
    <xf numFmtId="195" fontId="1" fillId="25" borderId="32" xfId="0" applyNumberFormat="1" applyFont="1" applyFill="1" applyBorder="1" applyAlignment="1">
      <alignment horizontal="center" vertical="center"/>
    </xf>
    <xf numFmtId="195" fontId="26" fillId="25" borderId="55" xfId="0" applyNumberFormat="1" applyFont="1" applyFill="1" applyBorder="1" applyAlignment="1">
      <alignment horizontal="center" vertical="center"/>
    </xf>
    <xf numFmtId="49" fontId="24" fillId="25" borderId="62" xfId="0" applyNumberFormat="1" applyFont="1" applyFill="1" applyBorder="1" applyAlignment="1">
      <alignment horizontal="center" vertical="center" shrinkToFit="1"/>
    </xf>
    <xf numFmtId="49" fontId="1" fillId="25" borderId="62" xfId="0" applyNumberFormat="1" applyFont="1" applyFill="1" applyBorder="1" applyAlignment="1">
      <alignment horizontal="center" vertical="center" shrinkToFit="1"/>
    </xf>
    <xf numFmtId="49" fontId="25" fillId="25" borderId="62" xfId="0" applyNumberFormat="1" applyFont="1" applyFill="1" applyBorder="1" applyAlignment="1">
      <alignment horizontal="center" vertical="center" shrinkToFit="1"/>
    </xf>
    <xf numFmtId="198" fontId="1" fillId="25" borderId="63" xfId="0" applyNumberFormat="1" applyFont="1" applyFill="1" applyBorder="1" applyAlignment="1">
      <alignment horizontal="center" vertical="center"/>
    </xf>
    <xf numFmtId="4" fontId="1" fillId="25" borderId="51" xfId="0" applyNumberFormat="1" applyFont="1" applyFill="1" applyBorder="1" applyAlignment="1">
      <alignment horizontal="center" vertical="center"/>
    </xf>
    <xf numFmtId="49" fontId="24" fillId="25" borderId="13" xfId="0" applyNumberFormat="1" applyFont="1" applyFill="1" applyBorder="1" applyAlignment="1">
      <alignment horizontal="center" vertical="center" shrinkToFit="1"/>
    </xf>
    <xf numFmtId="49" fontId="25" fillId="25" borderId="13" xfId="0" applyNumberFormat="1" applyFont="1" applyFill="1" applyBorder="1" applyAlignment="1">
      <alignment horizontal="center" vertical="center" shrinkToFit="1"/>
    </xf>
    <xf numFmtId="4" fontId="1" fillId="25" borderId="13" xfId="0" applyNumberFormat="1" applyFont="1" applyFill="1" applyBorder="1" applyAlignment="1">
      <alignment horizontal="center" vertical="center"/>
    </xf>
    <xf numFmtId="198" fontId="1" fillId="25" borderId="13" xfId="0" applyNumberFormat="1" applyFont="1" applyFill="1" applyBorder="1" applyAlignment="1">
      <alignment horizontal="center" vertical="center"/>
    </xf>
    <xf numFmtId="49" fontId="1" fillId="25" borderId="21" xfId="0" applyNumberFormat="1" applyFont="1" applyFill="1" applyBorder="1" applyAlignment="1">
      <alignment horizontal="center" vertical="center" shrinkToFit="1"/>
    </xf>
    <xf numFmtId="4" fontId="1" fillId="25" borderId="21" xfId="0" applyNumberFormat="1" applyFont="1" applyFill="1" applyBorder="1" applyAlignment="1">
      <alignment horizontal="center" vertical="center"/>
    </xf>
    <xf numFmtId="49" fontId="24" fillId="25" borderId="13" xfId="55" applyNumberFormat="1" applyFont="1" applyFill="1" applyBorder="1" applyAlignment="1">
      <alignment horizontal="center" vertical="center"/>
      <protection/>
    </xf>
    <xf numFmtId="49" fontId="35" fillId="25" borderId="13" xfId="55" applyNumberFormat="1" applyFont="1" applyFill="1" applyBorder="1" applyAlignment="1">
      <alignment horizontal="center" vertical="center"/>
      <protection/>
    </xf>
    <xf numFmtId="198" fontId="24" fillId="25" borderId="13" xfId="0" applyNumberFormat="1" applyFont="1" applyFill="1" applyBorder="1" applyAlignment="1">
      <alignment horizontal="center" vertical="center"/>
    </xf>
    <xf numFmtId="4" fontId="24" fillId="25" borderId="13" xfId="0" applyNumberFormat="1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vertical="top"/>
    </xf>
    <xf numFmtId="0" fontId="25" fillId="25" borderId="13" xfId="0" applyFont="1" applyFill="1" applyBorder="1" applyAlignment="1">
      <alignment vertical="top"/>
    </xf>
    <xf numFmtId="4" fontId="0" fillId="25" borderId="13" xfId="0" applyNumberFormat="1" applyFont="1" applyFill="1" applyBorder="1" applyAlignment="1">
      <alignment vertical="top"/>
    </xf>
    <xf numFmtId="49" fontId="25" fillId="25" borderId="13" xfId="0" applyNumberFormat="1" applyFont="1" applyFill="1" applyBorder="1" applyAlignment="1">
      <alignment horizontal="center" vertical="center"/>
    </xf>
    <xf numFmtId="1" fontId="24" fillId="25" borderId="13" xfId="0" applyNumberFormat="1" applyFont="1" applyFill="1" applyBorder="1" applyAlignment="1">
      <alignment horizontal="center" vertical="center"/>
    </xf>
    <xf numFmtId="4" fontId="35" fillId="25" borderId="13" xfId="0" applyNumberFormat="1" applyFont="1" applyFill="1" applyBorder="1" applyAlignment="1">
      <alignment horizontal="center" vertical="center"/>
    </xf>
    <xf numFmtId="4" fontId="25" fillId="25" borderId="13" xfId="0" applyNumberFormat="1" applyFont="1" applyFill="1" applyBorder="1" applyAlignment="1">
      <alignment horizontal="center" vertical="center"/>
    </xf>
    <xf numFmtId="49" fontId="1" fillId="25" borderId="13" xfId="0" applyNumberFormat="1" applyFont="1" applyFill="1" applyBorder="1" applyAlignment="1">
      <alignment horizontal="center" vertical="center"/>
    </xf>
    <xf numFmtId="195" fontId="1" fillId="25" borderId="13" xfId="0" applyNumberFormat="1" applyFont="1" applyFill="1" applyBorder="1" applyAlignment="1">
      <alignment horizontal="center" vertical="center"/>
    </xf>
    <xf numFmtId="49" fontId="38" fillId="25" borderId="13" xfId="0" applyNumberFormat="1" applyFont="1" applyFill="1" applyBorder="1" applyAlignment="1">
      <alignment horizontal="center" vertical="center" wrapText="1"/>
    </xf>
    <xf numFmtId="195" fontId="2" fillId="25" borderId="13" xfId="0" applyNumberFormat="1" applyFont="1" applyFill="1" applyBorder="1" applyAlignment="1">
      <alignment horizontal="center" vertical="center"/>
    </xf>
    <xf numFmtId="4" fontId="2" fillId="25" borderId="13" xfId="0" applyNumberFormat="1" applyFont="1" applyFill="1" applyBorder="1" applyAlignment="1">
      <alignment horizontal="center" vertical="center"/>
    </xf>
    <xf numFmtId="198" fontId="1" fillId="25" borderId="24" xfId="0" applyNumberFormat="1" applyFont="1" applyFill="1" applyBorder="1" applyAlignment="1">
      <alignment horizontal="center" vertical="center"/>
    </xf>
    <xf numFmtId="4" fontId="1" fillId="25" borderId="24" xfId="0" applyNumberFormat="1" applyFont="1" applyFill="1" applyBorder="1" applyAlignment="1">
      <alignment horizontal="center" vertical="center"/>
    </xf>
    <xf numFmtId="198" fontId="1" fillId="25" borderId="32" xfId="0" applyNumberFormat="1" applyFont="1" applyFill="1" applyBorder="1" applyAlignment="1">
      <alignment horizontal="center" vertical="center"/>
    </xf>
    <xf numFmtId="4" fontId="1" fillId="25" borderId="32" xfId="0" applyNumberFormat="1" applyFont="1" applyFill="1" applyBorder="1" applyAlignment="1">
      <alignment horizontal="center" vertical="center"/>
    </xf>
    <xf numFmtId="4" fontId="28" fillId="25" borderId="16" xfId="0" applyNumberFormat="1" applyFont="1" applyFill="1" applyBorder="1" applyAlignment="1">
      <alignment horizontal="center" vertical="center"/>
    </xf>
    <xf numFmtId="195" fontId="28" fillId="25" borderId="16" xfId="0" applyNumberFormat="1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horizontal="center" vertical="center"/>
    </xf>
    <xf numFmtId="195" fontId="52" fillId="25" borderId="13" xfId="0" applyNumberFormat="1" applyFont="1" applyFill="1" applyBorder="1" applyAlignment="1">
      <alignment horizontal="center" vertical="center"/>
    </xf>
    <xf numFmtId="4" fontId="52" fillId="25" borderId="13" xfId="0" applyNumberFormat="1" applyFont="1" applyFill="1" applyBorder="1" applyAlignment="1">
      <alignment horizontal="center" vertical="center"/>
    </xf>
    <xf numFmtId="0" fontId="24" fillId="25" borderId="19" xfId="0" applyFont="1" applyFill="1" applyBorder="1" applyAlignment="1">
      <alignment horizontal="left" vertical="center" wrapText="1"/>
    </xf>
    <xf numFmtId="195" fontId="26" fillId="25" borderId="13" xfId="0" applyNumberFormat="1" applyFont="1" applyFill="1" applyBorder="1" applyAlignment="1">
      <alignment horizontal="center" vertical="center"/>
    </xf>
    <xf numFmtId="4" fontId="26" fillId="25" borderId="13" xfId="0" applyNumberFormat="1" applyFont="1" applyFill="1" applyBorder="1" applyAlignment="1">
      <alignment horizontal="center" vertical="center"/>
    </xf>
    <xf numFmtId="4" fontId="24" fillId="25" borderId="24" xfId="0" applyNumberFormat="1" applyFont="1" applyFill="1" applyBorder="1" applyAlignment="1">
      <alignment horizontal="center" vertical="center"/>
    </xf>
    <xf numFmtId="49" fontId="1" fillId="25" borderId="24" xfId="0" applyNumberFormat="1" applyFont="1" applyFill="1" applyBorder="1" applyAlignment="1">
      <alignment horizontal="center" vertical="center"/>
    </xf>
    <xf numFmtId="198" fontId="24" fillId="25" borderId="24" xfId="0" applyNumberFormat="1" applyFont="1" applyFill="1" applyBorder="1" applyAlignment="1">
      <alignment horizontal="center" vertical="center"/>
    </xf>
    <xf numFmtId="0" fontId="30" fillId="25" borderId="39" xfId="0" applyNumberFormat="1" applyFont="1" applyFill="1" applyBorder="1" applyAlignment="1">
      <alignment horizontal="left" vertical="top" wrapText="1"/>
    </xf>
    <xf numFmtId="49" fontId="25" fillId="25" borderId="27" xfId="55" applyNumberFormat="1" applyFont="1" applyFill="1" applyBorder="1" applyAlignment="1">
      <alignment horizontal="center" vertical="center"/>
      <protection/>
    </xf>
    <xf numFmtId="49" fontId="38" fillId="25" borderId="64" xfId="55" applyNumberFormat="1" applyFont="1" applyFill="1" applyBorder="1" applyAlignment="1">
      <alignment horizontal="center" vertical="center"/>
      <protection/>
    </xf>
    <xf numFmtId="4" fontId="1" fillId="25" borderId="65" xfId="0" applyNumberFormat="1" applyFont="1" applyFill="1" applyBorder="1" applyAlignment="1">
      <alignment horizontal="center" vertical="center"/>
    </xf>
    <xf numFmtId="198" fontId="1" fillId="25" borderId="66" xfId="0" applyNumberFormat="1" applyFont="1" applyFill="1" applyBorder="1" applyAlignment="1">
      <alignment horizontal="center" vertical="center"/>
    </xf>
    <xf numFmtId="4" fontId="1" fillId="25" borderId="64" xfId="0" applyNumberFormat="1" applyFont="1" applyFill="1" applyBorder="1" applyAlignment="1">
      <alignment horizontal="center" vertical="center"/>
    </xf>
    <xf numFmtId="11" fontId="32" fillId="25" borderId="67" xfId="0" applyNumberFormat="1" applyFont="1" applyFill="1" applyBorder="1" applyAlignment="1">
      <alignment vertical="top" wrapText="1"/>
    </xf>
    <xf numFmtId="49" fontId="30" fillId="25" borderId="23" xfId="55" applyNumberFormat="1" applyFont="1" applyFill="1" applyBorder="1" applyAlignment="1">
      <alignment horizontal="center" vertical="center" wrapText="1"/>
      <protection/>
    </xf>
    <xf numFmtId="49" fontId="25" fillId="25" borderId="28" xfId="55" applyNumberFormat="1" applyFont="1" applyFill="1" applyBorder="1" applyAlignment="1">
      <alignment horizontal="center" vertical="center"/>
      <protection/>
    </xf>
    <xf numFmtId="4" fontId="1" fillId="25" borderId="59" xfId="0" applyNumberFormat="1" applyFont="1" applyFill="1" applyBorder="1" applyAlignment="1">
      <alignment horizontal="center" vertical="center"/>
    </xf>
    <xf numFmtId="198" fontId="1" fillId="25" borderId="0" xfId="0" applyNumberFormat="1" applyFont="1" applyFill="1" applyBorder="1" applyAlignment="1">
      <alignment horizontal="center" vertical="center"/>
    </xf>
    <xf numFmtId="4" fontId="1" fillId="25" borderId="28" xfId="0" applyNumberFormat="1" applyFont="1" applyFill="1" applyBorder="1" applyAlignment="1">
      <alignment horizontal="center" vertical="center"/>
    </xf>
    <xf numFmtId="0" fontId="30" fillId="25" borderId="68" xfId="0" applyNumberFormat="1" applyFont="1" applyFill="1" applyBorder="1" applyAlignment="1">
      <alignment horizontal="left" vertical="top" wrapText="1"/>
    </xf>
    <xf numFmtId="49" fontId="30" fillId="25" borderId="13" xfId="55" applyNumberFormat="1" applyFont="1" applyFill="1" applyBorder="1" applyAlignment="1">
      <alignment horizontal="center" vertical="center" wrapText="1"/>
      <protection/>
    </xf>
    <xf numFmtId="49" fontId="25" fillId="25" borderId="11" xfId="55" applyNumberFormat="1" applyFont="1" applyFill="1" applyBorder="1" applyAlignment="1">
      <alignment horizontal="center" vertical="center"/>
      <protection/>
    </xf>
    <xf numFmtId="4" fontId="1" fillId="25" borderId="69" xfId="0" applyNumberFormat="1" applyFont="1" applyFill="1" applyBorder="1" applyAlignment="1">
      <alignment horizontal="center" vertical="center"/>
    </xf>
    <xf numFmtId="198" fontId="1" fillId="25" borderId="70" xfId="0" applyNumberFormat="1" applyFont="1" applyFill="1" applyBorder="1" applyAlignment="1">
      <alignment horizontal="center" vertical="center"/>
    </xf>
    <xf numFmtId="4" fontId="1" fillId="25" borderId="11" xfId="0" applyNumberFormat="1" applyFont="1" applyFill="1" applyBorder="1" applyAlignment="1">
      <alignment horizontal="center" vertical="center"/>
    </xf>
    <xf numFmtId="0" fontId="30" fillId="25" borderId="67" xfId="0" applyFont="1" applyFill="1" applyBorder="1" applyAlignment="1">
      <alignment horizontal="left" vertical="center" wrapText="1"/>
    </xf>
    <xf numFmtId="11" fontId="30" fillId="25" borderId="68" xfId="0" applyNumberFormat="1" applyFont="1" applyFill="1" applyBorder="1" applyAlignment="1">
      <alignment vertical="top" wrapText="1"/>
    </xf>
    <xf numFmtId="49" fontId="30" fillId="25" borderId="21" xfId="55" applyNumberFormat="1" applyFont="1" applyFill="1" applyBorder="1" applyAlignment="1">
      <alignment horizontal="center" vertical="center" wrapText="1"/>
      <protection/>
    </xf>
    <xf numFmtId="49" fontId="25" fillId="25" borderId="18" xfId="55" applyNumberFormat="1" applyFont="1" applyFill="1" applyBorder="1" applyAlignment="1">
      <alignment horizontal="center" vertical="center"/>
      <protection/>
    </xf>
    <xf numFmtId="4" fontId="1" fillId="25" borderId="71" xfId="0" applyNumberFormat="1" applyFont="1" applyFill="1" applyBorder="1" applyAlignment="1">
      <alignment horizontal="center" vertical="center"/>
    </xf>
    <xf numFmtId="198" fontId="1" fillId="25" borderId="29" xfId="0" applyNumberFormat="1" applyFont="1" applyFill="1" applyBorder="1" applyAlignment="1">
      <alignment horizontal="center" vertical="center"/>
    </xf>
    <xf numFmtId="4" fontId="1" fillId="25" borderId="18" xfId="0" applyNumberFormat="1" applyFont="1" applyFill="1" applyBorder="1" applyAlignment="1">
      <alignment horizontal="center" vertical="center"/>
    </xf>
    <xf numFmtId="11" fontId="30" fillId="25" borderId="72" xfId="0" applyNumberFormat="1" applyFont="1" applyFill="1" applyBorder="1" applyAlignment="1">
      <alignment vertical="top" wrapText="1"/>
    </xf>
    <xf numFmtId="4" fontId="2" fillId="25" borderId="16" xfId="0" applyNumberFormat="1" applyFont="1" applyFill="1" applyBorder="1" applyAlignment="1">
      <alignment horizontal="center" vertical="center"/>
    </xf>
    <xf numFmtId="198" fontId="1" fillId="25" borderId="21" xfId="0" applyNumberFormat="1" applyFont="1" applyFill="1" applyBorder="1" applyAlignment="1">
      <alignment horizontal="center" vertical="center"/>
    </xf>
    <xf numFmtId="49" fontId="35" fillId="25" borderId="13" xfId="55" applyNumberFormat="1" applyFont="1" applyFill="1" applyBorder="1" applyAlignment="1">
      <alignment horizontal="center" vertical="center" wrapText="1"/>
      <protection/>
    </xf>
    <xf numFmtId="49" fontId="34" fillId="25" borderId="13" xfId="55" applyNumberFormat="1" applyFont="1" applyFill="1" applyBorder="1" applyAlignment="1">
      <alignment horizontal="center" vertical="center" wrapText="1"/>
      <protection/>
    </xf>
    <xf numFmtId="198" fontId="2" fillId="25" borderId="13" xfId="0" applyNumberFormat="1" applyFont="1" applyFill="1" applyBorder="1" applyAlignment="1">
      <alignment horizontal="center" vertical="center"/>
    </xf>
    <xf numFmtId="49" fontId="25" fillId="25" borderId="24" xfId="55" applyNumberFormat="1" applyFont="1" applyFill="1" applyBorder="1" applyAlignment="1">
      <alignment horizontal="center" vertical="center" wrapText="1"/>
      <protection/>
    </xf>
    <xf numFmtId="49" fontId="1" fillId="25" borderId="24" xfId="55" applyNumberFormat="1" applyFont="1" applyFill="1" applyBorder="1" applyAlignment="1">
      <alignment horizontal="center" vertical="center"/>
      <protection/>
    </xf>
    <xf numFmtId="49" fontId="32" fillId="25" borderId="73" xfId="0" applyNumberFormat="1" applyFont="1" applyFill="1" applyBorder="1" applyAlignment="1">
      <alignment horizontal="center" vertical="center" shrinkToFit="1"/>
    </xf>
    <xf numFmtId="4" fontId="2" fillId="25" borderId="11" xfId="0" applyNumberFormat="1" applyFont="1" applyFill="1" applyBorder="1" applyAlignment="1">
      <alignment horizontal="center" vertical="center"/>
    </xf>
    <xf numFmtId="49" fontId="30" fillId="25" borderId="13" xfId="0" applyNumberFormat="1" applyFont="1" applyFill="1" applyBorder="1" applyAlignment="1">
      <alignment horizontal="center" vertical="center" shrinkToFit="1"/>
    </xf>
    <xf numFmtId="4" fontId="38" fillId="25" borderId="13" xfId="0" applyNumberFormat="1" applyFont="1" applyFill="1" applyBorder="1" applyAlignment="1">
      <alignment horizontal="center" vertical="center"/>
    </xf>
    <xf numFmtId="11" fontId="32" fillId="25" borderId="19" xfId="0" applyNumberFormat="1" applyFont="1" applyFill="1" applyBorder="1" applyAlignment="1">
      <alignment horizontal="left" vertical="center" wrapText="1"/>
    </xf>
    <xf numFmtId="49" fontId="35" fillId="25" borderId="24" xfId="55" applyNumberFormat="1" applyFont="1" applyFill="1" applyBorder="1" applyAlignment="1">
      <alignment horizontal="center" vertical="center" wrapText="1"/>
      <protection/>
    </xf>
    <xf numFmtId="4" fontId="26" fillId="25" borderId="55" xfId="0" applyNumberFormat="1" applyFont="1" applyFill="1" applyBorder="1" applyAlignment="1">
      <alignment horizontal="center" vertical="center"/>
    </xf>
    <xf numFmtId="49" fontId="25" fillId="25" borderId="27" xfId="55" applyNumberFormat="1" applyFont="1" applyFill="1" applyBorder="1" applyAlignment="1">
      <alignment horizontal="center" vertical="center" wrapText="1"/>
      <protection/>
    </xf>
    <xf numFmtId="4" fontId="1" fillId="25" borderId="27" xfId="0" applyNumberFormat="1" applyFont="1" applyFill="1" applyBorder="1" applyAlignment="1">
      <alignment horizontal="center" vertical="center"/>
    </xf>
    <xf numFmtId="0" fontId="1" fillId="25" borderId="27" xfId="0" applyFont="1" applyFill="1" applyBorder="1" applyAlignment="1">
      <alignment horizontal="center" vertical="center"/>
    </xf>
    <xf numFmtId="49" fontId="25" fillId="25" borderId="21" xfId="55" applyNumberFormat="1" applyFont="1" applyFill="1" applyBorder="1" applyAlignment="1">
      <alignment horizontal="center" vertical="center" wrapText="1"/>
      <protection/>
    </xf>
    <xf numFmtId="0" fontId="1" fillId="25" borderId="21" xfId="0" applyFont="1" applyFill="1" applyBorder="1" applyAlignment="1">
      <alignment horizontal="center" vertical="center"/>
    </xf>
    <xf numFmtId="49" fontId="24" fillId="25" borderId="13" xfId="55" applyNumberFormat="1" applyFont="1" applyFill="1" applyBorder="1" applyAlignment="1">
      <alignment horizontal="center" vertical="center" wrapText="1"/>
      <protection/>
    </xf>
    <xf numFmtId="195" fontId="1" fillId="25" borderId="21" xfId="0" applyNumberFormat="1" applyFont="1" applyFill="1" applyBorder="1" applyAlignment="1">
      <alignment horizontal="center" vertical="center"/>
    </xf>
    <xf numFmtId="49" fontId="24" fillId="25" borderId="23" xfId="55" applyNumberFormat="1" applyFont="1" applyFill="1" applyBorder="1" applyAlignment="1">
      <alignment horizontal="center" vertical="center" wrapText="1"/>
      <protection/>
    </xf>
    <xf numFmtId="49" fontId="25" fillId="25" borderId="32" xfId="55" applyNumberFormat="1" applyFont="1" applyFill="1" applyBorder="1" applyAlignment="1">
      <alignment horizontal="center" vertical="center"/>
      <protection/>
    </xf>
    <xf numFmtId="198" fontId="2" fillId="25" borderId="74" xfId="0" applyNumberFormat="1" applyFont="1" applyFill="1" applyBorder="1" applyAlignment="1">
      <alignment horizontal="center" vertical="center"/>
    </xf>
    <xf numFmtId="4" fontId="2" fillId="25" borderId="75" xfId="0" applyNumberFormat="1" applyFont="1" applyFill="1" applyBorder="1" applyAlignment="1">
      <alignment horizontal="center" vertical="center"/>
    </xf>
    <xf numFmtId="0" fontId="30" fillId="25" borderId="39" xfId="0" applyNumberFormat="1" applyFont="1" applyFill="1" applyBorder="1" applyAlignment="1">
      <alignment horizontal="left" vertical="center"/>
    </xf>
    <xf numFmtId="0" fontId="0" fillId="25" borderId="0" xfId="0" applyFont="1" applyFill="1" applyAlignment="1">
      <alignment vertical="top"/>
    </xf>
    <xf numFmtId="4" fontId="2" fillId="25" borderId="0" xfId="0" applyNumberFormat="1" applyFont="1" applyFill="1" applyAlignment="1">
      <alignment vertical="top"/>
    </xf>
    <xf numFmtId="0" fontId="1" fillId="25" borderId="0" xfId="0" applyFont="1" applyFill="1" applyAlignment="1">
      <alignment vertical="top"/>
    </xf>
    <xf numFmtId="4" fontId="1" fillId="25" borderId="0" xfId="0" applyNumberFormat="1" applyFont="1" applyFill="1" applyAlignment="1">
      <alignment vertical="top"/>
    </xf>
    <xf numFmtId="198" fontId="1" fillId="25" borderId="0" xfId="0" applyNumberFormat="1" applyFont="1" applyFill="1" applyAlignment="1">
      <alignment vertical="top"/>
    </xf>
    <xf numFmtId="0" fontId="24" fillId="25" borderId="19" xfId="0" applyFont="1" applyFill="1" applyBorder="1" applyAlignment="1">
      <alignment vertical="top" wrapText="1"/>
    </xf>
    <xf numFmtId="189" fontId="1" fillId="25" borderId="13" xfId="0" applyNumberFormat="1" applyFont="1" applyFill="1" applyBorder="1" applyAlignment="1">
      <alignment horizontal="center" vertical="center"/>
    </xf>
    <xf numFmtId="205" fontId="1" fillId="25" borderId="13" xfId="0" applyNumberFormat="1" applyFont="1" applyFill="1" applyBorder="1" applyAlignment="1">
      <alignment horizontal="center" vertical="center" wrapText="1"/>
    </xf>
    <xf numFmtId="205" fontId="1" fillId="0" borderId="42" xfId="0" applyNumberFormat="1" applyFont="1" applyFill="1" applyBorder="1" applyAlignment="1">
      <alignment vertical="top" wrapText="1"/>
    </xf>
    <xf numFmtId="205" fontId="1" fillId="0" borderId="0" xfId="0" applyNumberFormat="1" applyFont="1" applyBorder="1" applyAlignment="1">
      <alignment vertical="top" wrapText="1"/>
    </xf>
    <xf numFmtId="205" fontId="1" fillId="0" borderId="42" xfId="0" applyNumberFormat="1" applyFont="1" applyFill="1" applyBorder="1" applyAlignment="1">
      <alignment horizontal="center" vertical="top" wrapText="1"/>
    </xf>
    <xf numFmtId="205" fontId="1" fillId="0" borderId="19" xfId="0" applyNumberFormat="1" applyFont="1" applyBorder="1" applyAlignment="1">
      <alignment horizontal="center" vertical="center" wrapText="1"/>
    </xf>
    <xf numFmtId="205" fontId="1" fillId="0" borderId="42" xfId="0" applyNumberFormat="1" applyFont="1" applyBorder="1" applyAlignment="1">
      <alignment horizontal="center" vertical="center" wrapText="1"/>
    </xf>
    <xf numFmtId="205" fontId="2" fillId="0" borderId="13" xfId="0" applyNumberFormat="1" applyFont="1" applyFill="1" applyBorder="1" applyAlignment="1">
      <alignment horizontal="right" vertical="top" wrapText="1"/>
    </xf>
    <xf numFmtId="205" fontId="1" fillId="0" borderId="13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vertical="top"/>
    </xf>
    <xf numFmtId="0" fontId="1" fillId="0" borderId="29" xfId="0" applyFont="1" applyFill="1" applyBorder="1" applyAlignment="1">
      <alignment horizontal="left" vertical="center" wrapText="1"/>
    </xf>
    <xf numFmtId="205" fontId="2" fillId="0" borderId="13" xfId="0" applyNumberFormat="1" applyFont="1" applyFill="1" applyBorder="1" applyAlignment="1" applyProtection="1">
      <alignment vertical="center"/>
      <protection/>
    </xf>
    <xf numFmtId="49" fontId="1" fillId="0" borderId="24" xfId="0" applyNumberFormat="1" applyFont="1" applyBorder="1" applyAlignment="1">
      <alignment horizontal="justify" vertical="center" wrapText="1"/>
    </xf>
    <xf numFmtId="205" fontId="50" fillId="0" borderId="13" xfId="0" applyNumberFormat="1" applyFont="1" applyFill="1" applyBorder="1" applyAlignment="1">
      <alignment horizontal="center" vertical="center"/>
    </xf>
    <xf numFmtId="205" fontId="50" fillId="0" borderId="35" xfId="0" applyNumberFormat="1" applyFont="1" applyFill="1" applyBorder="1" applyAlignment="1">
      <alignment horizontal="center" vertical="center"/>
    </xf>
    <xf numFmtId="205" fontId="33" fillId="0" borderId="21" xfId="0" applyNumberFormat="1" applyFont="1" applyFill="1" applyBorder="1" applyAlignment="1">
      <alignment horizontal="center" vertical="center"/>
    </xf>
    <xf numFmtId="2" fontId="1" fillId="25" borderId="0" xfId="0" applyNumberFormat="1" applyFont="1" applyFill="1" applyAlignment="1">
      <alignment horizontal="center" vertical="center"/>
    </xf>
    <xf numFmtId="205" fontId="1" fillId="25" borderId="27" xfId="0" applyNumberFormat="1" applyFont="1" applyFill="1" applyBorder="1" applyAlignment="1">
      <alignment horizontal="center" vertical="center" wrapText="1"/>
    </xf>
    <xf numFmtId="194" fontId="1" fillId="25" borderId="13" xfId="0" applyNumberFormat="1" applyFont="1" applyFill="1" applyBorder="1" applyAlignment="1">
      <alignment horizontal="center" vertical="center" wrapText="1"/>
    </xf>
    <xf numFmtId="205" fontId="1" fillId="25" borderId="24" xfId="0" applyNumberFormat="1" applyFont="1" applyFill="1" applyBorder="1" applyAlignment="1">
      <alignment horizontal="center" vertical="center" wrapText="1"/>
    </xf>
    <xf numFmtId="194" fontId="1" fillId="25" borderId="24" xfId="0" applyNumberFormat="1" applyFont="1" applyFill="1" applyBorder="1" applyAlignment="1">
      <alignment horizontal="center" vertical="center" wrapText="1"/>
    </xf>
    <xf numFmtId="194" fontId="26" fillId="25" borderId="55" xfId="0" applyNumberFormat="1" applyFont="1" applyFill="1" applyBorder="1" applyAlignment="1">
      <alignment horizontal="center" vertical="center" wrapText="1"/>
    </xf>
    <xf numFmtId="194" fontId="2" fillId="25" borderId="55" xfId="0" applyNumberFormat="1" applyFont="1" applyFill="1" applyBorder="1" applyAlignment="1">
      <alignment horizontal="center" vertical="center"/>
    </xf>
    <xf numFmtId="205" fontId="1" fillId="25" borderId="24" xfId="0" applyNumberFormat="1" applyFont="1" applyFill="1" applyBorder="1" applyAlignment="1">
      <alignment horizontal="center" vertical="center"/>
    </xf>
    <xf numFmtId="205" fontId="1" fillId="25" borderId="13" xfId="0" applyNumberFormat="1" applyFont="1" applyFill="1" applyBorder="1" applyAlignment="1">
      <alignment horizontal="center" vertical="center"/>
    </xf>
    <xf numFmtId="205" fontId="26" fillId="25" borderId="16" xfId="0" applyNumberFormat="1" applyFont="1" applyFill="1" applyBorder="1" applyAlignment="1">
      <alignment horizontal="center" vertical="center" wrapText="1"/>
    </xf>
    <xf numFmtId="2" fontId="1" fillId="25" borderId="13" xfId="0" applyNumberFormat="1" applyFont="1" applyFill="1" applyBorder="1" applyAlignment="1">
      <alignment horizontal="center" vertical="center" wrapText="1"/>
    </xf>
    <xf numFmtId="205" fontId="1" fillId="25" borderId="13" xfId="0" applyNumberFormat="1" applyFont="1" applyFill="1" applyBorder="1" applyAlignment="1">
      <alignment vertical="top" wrapText="1"/>
    </xf>
    <xf numFmtId="205" fontId="1" fillId="25" borderId="32" xfId="0" applyNumberFormat="1" applyFont="1" applyFill="1" applyBorder="1" applyAlignment="1">
      <alignment horizontal="center" vertical="center"/>
    </xf>
    <xf numFmtId="205" fontId="1" fillId="25" borderId="34" xfId="0" applyNumberFormat="1" applyFont="1" applyFill="1" applyBorder="1" applyAlignment="1">
      <alignment horizontal="center" vertical="center"/>
    </xf>
    <xf numFmtId="205" fontId="26" fillId="25" borderId="16" xfId="0" applyNumberFormat="1" applyFont="1" applyFill="1" applyBorder="1" applyAlignment="1">
      <alignment horizontal="center" vertical="top" wrapText="1"/>
    </xf>
    <xf numFmtId="2" fontId="0" fillId="25" borderId="0" xfId="0" applyNumberFormat="1" applyFont="1" applyFill="1" applyAlignment="1">
      <alignment vertical="top" wrapText="1"/>
    </xf>
    <xf numFmtId="2" fontId="2" fillId="25" borderId="0" xfId="0" applyNumberFormat="1" applyFont="1" applyFill="1" applyAlignment="1">
      <alignment horizontal="right" vertical="top" wrapText="1"/>
    </xf>
    <xf numFmtId="2" fontId="37" fillId="25" borderId="0" xfId="0" applyNumberFormat="1" applyFont="1" applyFill="1" applyAlignment="1">
      <alignment vertical="top" wrapText="1"/>
    </xf>
    <xf numFmtId="49" fontId="36" fillId="25" borderId="73" xfId="0" applyNumberFormat="1" applyFont="1" applyFill="1" applyBorder="1" applyAlignment="1">
      <alignment horizontal="center" vertical="center" shrinkToFit="1"/>
    </xf>
    <xf numFmtId="49" fontId="1" fillId="0" borderId="26" xfId="55" applyNumberFormat="1" applyFont="1" applyFill="1" applyBorder="1" applyAlignment="1">
      <alignment horizontal="center" vertical="center"/>
      <protection/>
    </xf>
    <xf numFmtId="49" fontId="1" fillId="0" borderId="27" xfId="55" applyNumberFormat="1" applyFont="1" applyFill="1" applyBorder="1" applyAlignment="1">
      <alignment horizontal="center" vertical="center" wrapText="1"/>
      <protection/>
    </xf>
    <xf numFmtId="49" fontId="1" fillId="0" borderId="32" xfId="55" applyNumberFormat="1" applyFont="1" applyFill="1" applyBorder="1" applyAlignment="1">
      <alignment horizontal="center" vertical="center" wrapText="1"/>
      <protection/>
    </xf>
    <xf numFmtId="205" fontId="2" fillId="0" borderId="19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/>
    </xf>
    <xf numFmtId="197" fontId="33" fillId="0" borderId="36" xfId="0" applyNumberFormat="1" applyFont="1" applyFill="1" applyBorder="1" applyAlignment="1">
      <alignment horizontal="center" vertical="center"/>
    </xf>
    <xf numFmtId="197" fontId="33" fillId="0" borderId="18" xfId="0" applyNumberFormat="1" applyFont="1" applyFill="1" applyBorder="1" applyAlignment="1">
      <alignment horizontal="center" vertical="center"/>
    </xf>
    <xf numFmtId="197" fontId="33" fillId="0" borderId="21" xfId="0" applyNumberFormat="1" applyFont="1" applyFill="1" applyBorder="1" applyAlignment="1">
      <alignment horizontal="center" vertical="center"/>
    </xf>
    <xf numFmtId="197" fontId="33" fillId="0" borderId="42" xfId="0" applyNumberFormat="1" applyFont="1" applyFill="1" applyBorder="1" applyAlignment="1">
      <alignment horizontal="center" vertical="center"/>
    </xf>
    <xf numFmtId="49" fontId="25" fillId="25" borderId="21" xfId="0" applyNumberFormat="1" applyFont="1" applyFill="1" applyBorder="1" applyAlignment="1">
      <alignment horizontal="center" vertical="center"/>
    </xf>
    <xf numFmtId="0" fontId="30" fillId="25" borderId="16" xfId="0" applyNumberFormat="1" applyFont="1" applyFill="1" applyBorder="1" applyAlignment="1">
      <alignment horizontal="left" vertical="top" wrapText="1"/>
    </xf>
    <xf numFmtId="49" fontId="40" fillId="25" borderId="24" xfId="0" applyNumberFormat="1" applyFont="1" applyFill="1" applyBorder="1" applyAlignment="1">
      <alignment horizontal="center" vertical="center" shrinkToFit="1"/>
    </xf>
    <xf numFmtId="49" fontId="38" fillId="25" borderId="24" xfId="55" applyNumberFormat="1" applyFont="1" applyFill="1" applyBorder="1" applyAlignment="1">
      <alignment horizontal="center" vertical="center"/>
      <protection/>
    </xf>
    <xf numFmtId="4" fontId="25" fillId="25" borderId="24" xfId="0" applyNumberFormat="1" applyFont="1" applyFill="1" applyBorder="1" applyAlignment="1">
      <alignment horizontal="center" vertical="center"/>
    </xf>
    <xf numFmtId="195" fontId="25" fillId="25" borderId="24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vertical="top"/>
    </xf>
    <xf numFmtId="49" fontId="0" fillId="0" borderId="27" xfId="0" applyNumberFormat="1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1" fillId="0" borderId="27" xfId="0" applyFont="1" applyFill="1" applyBorder="1" applyAlignment="1">
      <alignment horizontal="center" vertical="center"/>
    </xf>
    <xf numFmtId="198" fontId="33" fillId="0" borderId="27" xfId="0" applyNumberFormat="1" applyFont="1" applyFill="1" applyBorder="1" applyAlignment="1">
      <alignment horizontal="center" vertical="center" wrapText="1"/>
    </xf>
    <xf numFmtId="198" fontId="33" fillId="0" borderId="6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51" fillId="0" borderId="19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left" vertical="top" wrapText="1"/>
    </xf>
    <xf numFmtId="0" fontId="0" fillId="0" borderId="33" xfId="0" applyFill="1" applyBorder="1" applyAlignment="1">
      <alignment vertical="top"/>
    </xf>
    <xf numFmtId="49" fontId="0" fillId="0" borderId="32" xfId="0" applyNumberFormat="1" applyFill="1" applyBorder="1" applyAlignment="1">
      <alignment vertical="top"/>
    </xf>
    <xf numFmtId="0" fontId="0" fillId="0" borderId="32" xfId="0" applyFill="1" applyBorder="1" applyAlignment="1">
      <alignment vertical="top"/>
    </xf>
    <xf numFmtId="49" fontId="1" fillId="0" borderId="25" xfId="55" applyNumberFormat="1" applyFont="1" applyFill="1" applyBorder="1" applyAlignment="1">
      <alignment horizontal="center" vertical="center"/>
      <protection/>
    </xf>
    <xf numFmtId="49" fontId="1" fillId="0" borderId="34" xfId="55" applyNumberFormat="1" applyFont="1" applyFill="1" applyBorder="1" applyAlignment="1">
      <alignment horizontal="center" vertical="center"/>
      <protection/>
    </xf>
    <xf numFmtId="49" fontId="1" fillId="25" borderId="34" xfId="0" applyNumberFormat="1" applyFont="1" applyFill="1" applyBorder="1" applyAlignment="1">
      <alignment horizontal="center" vertical="center"/>
    </xf>
    <xf numFmtId="0" fontId="0" fillId="25" borderId="32" xfId="0" applyFont="1" applyFill="1" applyBorder="1" applyAlignment="1">
      <alignment vertical="top"/>
    </xf>
    <xf numFmtId="4" fontId="0" fillId="25" borderId="32" xfId="0" applyNumberFormat="1" applyFont="1" applyFill="1" applyBorder="1" applyAlignment="1">
      <alignment vertical="top"/>
    </xf>
    <xf numFmtId="11" fontId="51" fillId="25" borderId="54" xfId="0" applyNumberFormat="1" applyFont="1" applyFill="1" applyBorder="1" applyAlignment="1">
      <alignment vertical="top" wrapText="1"/>
    </xf>
    <xf numFmtId="0" fontId="41" fillId="0" borderId="0" xfId="0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205" fontId="1" fillId="25" borderId="21" xfId="0" applyNumberFormat="1" applyFont="1" applyFill="1" applyBorder="1" applyAlignment="1">
      <alignment horizontal="center" vertical="center" wrapText="1"/>
    </xf>
    <xf numFmtId="0" fontId="38" fillId="0" borderId="53" xfId="0" applyFont="1" applyFill="1" applyBorder="1" applyAlignment="1">
      <alignment horizontal="center" vertical="top" wrapText="1"/>
    </xf>
    <xf numFmtId="0" fontId="38" fillId="0" borderId="16" xfId="0" applyFont="1" applyFill="1" applyBorder="1" applyAlignment="1">
      <alignment horizontal="center" vertical="top" wrapText="1"/>
    </xf>
    <xf numFmtId="49" fontId="38" fillId="0" borderId="40" xfId="0" applyNumberFormat="1" applyFont="1" applyFill="1" applyBorder="1" applyAlignment="1">
      <alignment horizontal="center" vertical="top" wrapText="1"/>
    </xf>
    <xf numFmtId="0" fontId="38" fillId="25" borderId="16" xfId="0" applyFont="1" applyFill="1" applyBorder="1" applyAlignment="1">
      <alignment horizontal="center" vertical="top" wrapText="1"/>
    </xf>
    <xf numFmtId="0" fontId="41" fillId="25" borderId="16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205" fontId="2" fillId="0" borderId="42" xfId="0" applyNumberFormat="1" applyFont="1" applyFill="1" applyBorder="1" applyAlignment="1">
      <alignment horizontal="right" vertical="top" wrapText="1"/>
    </xf>
    <xf numFmtId="205" fontId="1" fillId="0" borderId="42" xfId="0" applyNumberFormat="1" applyFont="1" applyFill="1" applyBorder="1" applyAlignment="1">
      <alignment horizontal="right" vertical="top" wrapText="1"/>
    </xf>
    <xf numFmtId="0" fontId="1" fillId="0" borderId="22" xfId="0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right" vertical="top" wrapText="1"/>
    </xf>
    <xf numFmtId="11" fontId="32" fillId="25" borderId="76" xfId="0" applyNumberFormat="1" applyFont="1" applyFill="1" applyBorder="1" applyAlignment="1">
      <alignment horizontal="left" vertical="top" wrapText="1"/>
    </xf>
    <xf numFmtId="0" fontId="32" fillId="25" borderId="19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205" fontId="53" fillId="0" borderId="13" xfId="0" applyNumberFormat="1" applyFont="1" applyFill="1" applyBorder="1" applyAlignment="1">
      <alignment horizontal="center" vertical="center"/>
    </xf>
    <xf numFmtId="0" fontId="1" fillId="0" borderId="13" xfId="55" applyNumberFormat="1" applyFont="1" applyFill="1" applyBorder="1" applyAlignment="1" applyProtection="1">
      <alignment horizontal="left" vertical="top" wrapText="1"/>
      <protection locked="0"/>
    </xf>
    <xf numFmtId="1" fontId="54" fillId="0" borderId="1" xfId="34" applyNumberFormat="1" applyFont="1" applyBorder="1" applyAlignment="1" applyProtection="1">
      <alignment horizontal="center" vertical="center" shrinkToFit="1"/>
      <protection/>
    </xf>
    <xf numFmtId="0" fontId="24" fillId="0" borderId="76" xfId="0" applyNumberFormat="1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center" vertical="center" wrapText="1"/>
    </xf>
    <xf numFmtId="2" fontId="1" fillId="25" borderId="24" xfId="0" applyNumberFormat="1" applyFont="1" applyFill="1" applyBorder="1" applyAlignment="1">
      <alignment horizontal="center" vertical="center" wrapText="1"/>
    </xf>
    <xf numFmtId="49" fontId="30" fillId="0" borderId="13" xfId="55" applyNumberFormat="1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top" wrapText="1"/>
    </xf>
    <xf numFmtId="0" fontId="24" fillId="24" borderId="77" xfId="0" applyNumberFormat="1" applyFont="1" applyFill="1" applyBorder="1" applyAlignment="1">
      <alignment horizontal="center" vertical="center" wrapText="1"/>
    </xf>
    <xf numFmtId="195" fontId="1" fillId="25" borderId="24" xfId="0" applyNumberFormat="1" applyFont="1" applyFill="1" applyBorder="1" applyAlignment="1">
      <alignment horizontal="center" vertical="center"/>
    </xf>
    <xf numFmtId="0" fontId="36" fillId="25" borderId="45" xfId="0" applyFont="1" applyFill="1" applyBorder="1" applyAlignment="1">
      <alignment vertical="top" wrapText="1"/>
    </xf>
    <xf numFmtId="49" fontId="24" fillId="0" borderId="17" xfId="0" applyNumberFormat="1" applyFont="1" applyFill="1" applyBorder="1" applyAlignment="1">
      <alignment horizontal="center" vertical="center"/>
    </xf>
    <xf numFmtId="198" fontId="1" fillId="25" borderId="11" xfId="0" applyNumberFormat="1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vertical="top"/>
    </xf>
    <xf numFmtId="4" fontId="0" fillId="25" borderId="24" xfId="0" applyNumberFormat="1" applyFont="1" applyFill="1" applyBorder="1" applyAlignment="1">
      <alignment vertical="top"/>
    </xf>
    <xf numFmtId="198" fontId="1" fillId="25" borderId="27" xfId="0" applyNumberFormat="1" applyFont="1" applyFill="1" applyBorder="1" applyAlignment="1">
      <alignment horizontal="center" vertical="center"/>
    </xf>
    <xf numFmtId="49" fontId="25" fillId="25" borderId="24" xfId="0" applyNumberFormat="1" applyFont="1" applyFill="1" applyBorder="1" applyAlignment="1">
      <alignment horizontal="center" vertical="center" shrinkToFit="1"/>
    </xf>
    <xf numFmtId="49" fontId="32" fillId="25" borderId="78" xfId="0" applyNumberFormat="1" applyFont="1" applyFill="1" applyBorder="1" applyAlignment="1">
      <alignment horizontal="center" vertical="center" shrinkToFit="1"/>
    </xf>
    <xf numFmtId="0" fontId="30" fillId="25" borderId="39" xfId="0" applyNumberFormat="1" applyFont="1" applyFill="1" applyBorder="1" applyAlignment="1">
      <alignment horizontal="left" vertical="center" wrapText="1"/>
    </xf>
    <xf numFmtId="49" fontId="32" fillId="25" borderId="24" xfId="0" applyNumberFormat="1" applyFont="1" applyFill="1" applyBorder="1" applyAlignment="1">
      <alignment horizontal="center" vertical="center" shrinkToFit="1"/>
    </xf>
    <xf numFmtId="0" fontId="1" fillId="25" borderId="24" xfId="0" applyFont="1" applyFill="1" applyBorder="1" applyAlignment="1">
      <alignment horizontal="center" vertical="center"/>
    </xf>
    <xf numFmtId="49" fontId="25" fillId="25" borderId="13" xfId="55" applyNumberFormat="1" applyFont="1" applyFill="1" applyBorder="1" applyAlignment="1">
      <alignment horizontal="center" vertical="center" wrapText="1"/>
      <protection/>
    </xf>
    <xf numFmtId="0" fontId="1" fillId="25" borderId="13" xfId="0" applyFont="1" applyFill="1" applyBorder="1" applyAlignment="1">
      <alignment horizontal="center" vertical="center"/>
    </xf>
    <xf numFmtId="0" fontId="41" fillId="0" borderId="24" xfId="0" applyNumberFormat="1" applyFont="1" applyFill="1" applyBorder="1" applyAlignment="1">
      <alignment horizontal="center" vertical="center" wrapText="1"/>
    </xf>
    <xf numFmtId="0" fontId="25" fillId="25" borderId="24" xfId="0" applyFont="1" applyFill="1" applyBorder="1" applyAlignment="1">
      <alignment vertical="top"/>
    </xf>
    <xf numFmtId="0" fontId="1" fillId="25" borderId="45" xfId="0" applyFont="1" applyFill="1" applyBorder="1" applyAlignment="1">
      <alignment vertical="center" wrapText="1"/>
    </xf>
    <xf numFmtId="49" fontId="34" fillId="25" borderId="13" xfId="0" applyNumberFormat="1" applyFont="1" applyFill="1" applyBorder="1" applyAlignment="1">
      <alignment horizontal="center" vertical="center" wrapText="1"/>
    </xf>
    <xf numFmtId="0" fontId="54" fillId="25" borderId="44" xfId="33" applyNumberFormat="1" applyFont="1" applyFill="1" applyBorder="1" applyProtection="1">
      <alignment vertical="top" wrapText="1"/>
      <protection/>
    </xf>
    <xf numFmtId="49" fontId="24" fillId="25" borderId="13" xfId="0" applyNumberFormat="1" applyFont="1" applyFill="1" applyBorder="1" applyAlignment="1">
      <alignment horizontal="center" vertical="center"/>
    </xf>
    <xf numFmtId="205" fontId="33" fillId="0" borderId="13" xfId="0" applyNumberFormat="1" applyFont="1" applyFill="1" applyBorder="1" applyAlignment="1">
      <alignment horizontal="center" vertical="center"/>
    </xf>
    <xf numFmtId="194" fontId="1" fillId="0" borderId="13" xfId="0" applyNumberFormat="1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 wrapText="1"/>
    </xf>
    <xf numFmtId="49" fontId="54" fillId="0" borderId="1" xfId="34" applyNumberFormat="1" applyFont="1" applyAlignment="1" applyProtection="1">
      <alignment horizontal="center" vertical="center" shrinkToFit="1"/>
      <protection/>
    </xf>
    <xf numFmtId="1" fontId="54" fillId="25" borderId="1" xfId="34" applyFont="1" applyFill="1" applyAlignment="1">
      <alignment horizontal="center" vertical="center" shrinkToFit="1"/>
      <protection/>
    </xf>
    <xf numFmtId="49" fontId="54" fillId="25" borderId="1" xfId="34" applyNumberFormat="1" applyFont="1" applyFill="1" applyAlignment="1">
      <alignment horizontal="center" vertical="center" shrinkToFit="1"/>
      <protection/>
    </xf>
    <xf numFmtId="49" fontId="1" fillId="24" borderId="0" xfId="55" applyNumberFormat="1" applyFont="1" applyFill="1" applyBorder="1" applyAlignment="1">
      <alignment horizontal="center" vertical="center"/>
      <protection/>
    </xf>
    <xf numFmtId="49" fontId="32" fillId="0" borderId="79" xfId="0" applyNumberFormat="1" applyFont="1" applyFill="1" applyBorder="1" applyAlignment="1">
      <alignment horizontal="center" vertical="center" shrinkToFit="1"/>
    </xf>
    <xf numFmtId="0" fontId="1" fillId="0" borderId="65" xfId="0" applyNumberFormat="1" applyFont="1" applyFill="1" applyBorder="1" applyAlignment="1">
      <alignment horizontal="left" vertical="center" wrapText="1"/>
    </xf>
    <xf numFmtId="0" fontId="24" fillId="24" borderId="69" xfId="0" applyNumberFormat="1" applyFont="1" applyFill="1" applyBorder="1" applyAlignment="1">
      <alignment horizontal="left" vertical="center" wrapText="1"/>
    </xf>
    <xf numFmtId="0" fontId="24" fillId="0" borderId="69" xfId="0" applyNumberFormat="1" applyFont="1" applyFill="1" applyBorder="1" applyAlignment="1">
      <alignment horizontal="left" vertical="center" wrapText="1"/>
    </xf>
    <xf numFmtId="0" fontId="1" fillId="0" borderId="69" xfId="0" applyNumberFormat="1" applyFont="1" applyFill="1" applyBorder="1" applyAlignment="1">
      <alignment horizontal="left" vertical="center" wrapText="1"/>
    </xf>
    <xf numFmtId="0" fontId="24" fillId="0" borderId="71" xfId="0" applyNumberFormat="1" applyFont="1" applyFill="1" applyBorder="1" applyAlignment="1">
      <alignment horizontal="left" vertical="center" wrapText="1"/>
    </xf>
    <xf numFmtId="0" fontId="54" fillId="25" borderId="80" xfId="33" applyFont="1" applyFill="1" applyBorder="1">
      <alignment vertical="top" wrapText="1"/>
      <protection/>
    </xf>
    <xf numFmtId="0" fontId="24" fillId="24" borderId="71" xfId="0" applyNumberFormat="1" applyFont="1" applyFill="1" applyBorder="1" applyAlignment="1">
      <alignment horizontal="left" vertical="center" wrapText="1"/>
    </xf>
    <xf numFmtId="0" fontId="24" fillId="0" borderId="81" xfId="0" applyNumberFormat="1" applyFont="1" applyFill="1" applyBorder="1" applyAlignment="1">
      <alignment horizontal="left" vertical="center" wrapText="1"/>
    </xf>
    <xf numFmtId="0" fontId="1" fillId="0" borderId="81" xfId="0" applyNumberFormat="1" applyFont="1" applyFill="1" applyBorder="1" applyAlignment="1">
      <alignment horizontal="left" vertical="center" wrapText="1"/>
    </xf>
    <xf numFmtId="0" fontId="1" fillId="0" borderId="81" xfId="0" applyFont="1" applyBorder="1" applyAlignment="1">
      <alignment vertical="top" wrapText="1"/>
    </xf>
    <xf numFmtId="0" fontId="24" fillId="0" borderId="69" xfId="0" applyNumberFormat="1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vertical="top" wrapText="1"/>
    </xf>
    <xf numFmtId="0" fontId="24" fillId="0" borderId="77" xfId="0" applyNumberFormat="1" applyFont="1" applyFill="1" applyBorder="1" applyAlignment="1">
      <alignment horizontal="left" vertical="center" wrapText="1"/>
    </xf>
    <xf numFmtId="0" fontId="24" fillId="0" borderId="16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94" fontId="1" fillId="0" borderId="11" xfId="0" applyNumberFormat="1" applyFont="1" applyFill="1" applyBorder="1" applyAlignment="1">
      <alignment horizontal="center" vertical="center" wrapText="1"/>
    </xf>
    <xf numFmtId="2" fontId="2" fillId="0" borderId="75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95" fontId="26" fillId="0" borderId="41" xfId="0" applyNumberFormat="1" applyFont="1" applyFill="1" applyBorder="1" applyAlignment="1">
      <alignment horizontal="center" vertical="center" wrapText="1"/>
    </xf>
    <xf numFmtId="11" fontId="32" fillId="0" borderId="81" xfId="0" applyNumberFormat="1" applyFont="1" applyBorder="1" applyAlignment="1">
      <alignment horizontal="left" vertical="top" wrapText="1"/>
    </xf>
    <xf numFmtId="0" fontId="29" fillId="0" borderId="16" xfId="0" applyNumberFormat="1" applyFont="1" applyFill="1" applyBorder="1" applyAlignment="1">
      <alignment horizontal="left" vertical="center" wrapText="1"/>
    </xf>
    <xf numFmtId="0" fontId="25" fillId="0" borderId="69" xfId="0" applyNumberFormat="1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left" vertical="center" wrapText="1"/>
    </xf>
    <xf numFmtId="0" fontId="24" fillId="24" borderId="8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 wrapText="1"/>
    </xf>
    <xf numFmtId="0" fontId="24" fillId="0" borderId="81" xfId="0" applyFont="1" applyFill="1" applyBorder="1" applyAlignment="1">
      <alignment horizontal="left" vertical="center" wrapText="1"/>
    </xf>
    <xf numFmtId="0" fontId="24" fillId="0" borderId="69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1" fillId="0" borderId="59" xfId="0" applyFont="1" applyBorder="1" applyAlignment="1">
      <alignment vertical="top" wrapText="1"/>
    </xf>
    <xf numFmtId="0" fontId="24" fillId="24" borderId="69" xfId="0" applyNumberFormat="1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left" vertical="center" wrapText="1"/>
    </xf>
    <xf numFmtId="11" fontId="32" fillId="25" borderId="45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35" fillId="0" borderId="13" xfId="55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49" fontId="2" fillId="25" borderId="13" xfId="0" applyNumberFormat="1" applyFont="1" applyFill="1" applyBorder="1" applyAlignment="1">
      <alignment horizontal="center" vertical="center"/>
    </xf>
    <xf numFmtId="189" fontId="24" fillId="25" borderId="13" xfId="0" applyNumberFormat="1" applyFont="1" applyFill="1" applyBorder="1" applyAlignment="1">
      <alignment horizontal="center" vertical="center"/>
    </xf>
    <xf numFmtId="2" fontId="1" fillId="25" borderId="21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25" borderId="34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195" fontId="1" fillId="0" borderId="64" xfId="0" applyNumberFormat="1" applyFont="1" applyFill="1" applyBorder="1" applyAlignment="1">
      <alignment horizontal="center" vertical="center" wrapText="1"/>
    </xf>
    <xf numFmtId="189" fontId="1" fillId="0" borderId="13" xfId="0" applyNumberFormat="1" applyFont="1" applyFill="1" applyBorder="1" applyAlignment="1">
      <alignment horizontal="center" vertical="center" wrapText="1"/>
    </xf>
    <xf numFmtId="189" fontId="1" fillId="0" borderId="11" xfId="0" applyNumberFormat="1" applyFont="1" applyFill="1" applyBorder="1" applyAlignment="1">
      <alignment horizontal="center" vertical="center" wrapText="1"/>
    </xf>
    <xf numFmtId="189" fontId="1" fillId="0" borderId="11" xfId="0" applyNumberFormat="1" applyFont="1" applyFill="1" applyBorder="1" applyAlignment="1">
      <alignment horizontal="center" vertical="center"/>
    </xf>
    <xf numFmtId="189" fontId="1" fillId="0" borderId="12" xfId="0" applyNumberFormat="1" applyFont="1" applyFill="1" applyBorder="1" applyAlignment="1">
      <alignment horizontal="center" vertical="center"/>
    </xf>
    <xf numFmtId="205" fontId="1" fillId="25" borderId="21" xfId="0" applyNumberFormat="1" applyFont="1" applyFill="1" applyBorder="1" applyAlignment="1">
      <alignment horizontal="center" vertical="center"/>
    </xf>
    <xf numFmtId="195" fontId="1" fillId="0" borderId="18" xfId="0" applyNumberFormat="1" applyFont="1" applyFill="1" applyBorder="1" applyAlignment="1">
      <alignment horizontal="center" vertical="center"/>
    </xf>
    <xf numFmtId="205" fontId="2" fillId="25" borderId="16" xfId="0" applyNumberFormat="1" applyFont="1" applyFill="1" applyBorder="1" applyAlignment="1">
      <alignment horizontal="center" vertical="center" wrapText="1"/>
    </xf>
    <xf numFmtId="194" fontId="1" fillId="0" borderId="64" xfId="0" applyNumberFormat="1" applyFont="1" applyFill="1" applyBorder="1" applyAlignment="1">
      <alignment horizontal="center" vertical="center" wrapText="1"/>
    </xf>
    <xf numFmtId="194" fontId="1" fillId="0" borderId="18" xfId="0" applyNumberFormat="1" applyFont="1" applyFill="1" applyBorder="1" applyAlignment="1">
      <alignment horizontal="center" vertical="center" wrapText="1"/>
    </xf>
    <xf numFmtId="205" fontId="1" fillId="25" borderId="34" xfId="0" applyNumberFormat="1" applyFont="1" applyFill="1" applyBorder="1" applyAlignment="1">
      <alignment horizontal="center" vertical="center" wrapText="1"/>
    </xf>
    <xf numFmtId="2" fontId="2" fillId="25" borderId="15" xfId="0" applyNumberFormat="1" applyFont="1" applyFill="1" applyBorder="1" applyAlignment="1">
      <alignment horizontal="center" vertical="center" wrapText="1"/>
    </xf>
    <xf numFmtId="0" fontId="51" fillId="0" borderId="59" xfId="0" applyFont="1" applyFill="1" applyBorder="1" applyAlignment="1">
      <alignment horizontal="left" vertical="top" wrapText="1"/>
    </xf>
    <xf numFmtId="11" fontId="32" fillId="25" borderId="45" xfId="0" applyNumberFormat="1" applyFont="1" applyFill="1" applyBorder="1" applyAlignment="1">
      <alignment horizontal="left" vertical="top" wrapText="1"/>
    </xf>
    <xf numFmtId="0" fontId="24" fillId="25" borderId="19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/>
    </xf>
    <xf numFmtId="0" fontId="36" fillId="25" borderId="76" xfId="0" applyFont="1" applyFill="1" applyBorder="1" applyAlignment="1">
      <alignment vertical="top" wrapText="1"/>
    </xf>
    <xf numFmtId="49" fontId="25" fillId="25" borderId="24" xfId="0" applyNumberFormat="1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left" vertical="top" wrapText="1"/>
    </xf>
    <xf numFmtId="2" fontId="1" fillId="0" borderId="69" xfId="0" applyNumberFormat="1" applyFont="1" applyFill="1" applyBorder="1" applyAlignment="1">
      <alignment horizontal="left" vertical="center" wrapText="1"/>
    </xf>
    <xf numFmtId="49" fontId="0" fillId="0" borderId="21" xfId="0" applyNumberFormat="1" applyFill="1" applyBorder="1" applyAlignment="1">
      <alignment vertical="top"/>
    </xf>
    <xf numFmtId="205" fontId="2" fillId="0" borderId="13" xfId="0" applyNumberFormat="1" applyFont="1" applyFill="1" applyBorder="1" applyAlignment="1">
      <alignment vertical="top"/>
    </xf>
    <xf numFmtId="2" fontId="2" fillId="25" borderId="75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0" fontId="1" fillId="0" borderId="69" xfId="0" applyFont="1" applyBorder="1" applyAlignment="1">
      <alignment vertical="top" wrapText="1"/>
    </xf>
    <xf numFmtId="11" fontId="32" fillId="0" borderId="77" xfId="0" applyNumberFormat="1" applyFont="1" applyBorder="1" applyAlignment="1">
      <alignment horizontal="left" vertical="center" wrapText="1"/>
    </xf>
    <xf numFmtId="194" fontId="1" fillId="25" borderId="21" xfId="0" applyNumberFormat="1" applyFont="1" applyFill="1" applyBorder="1" applyAlignment="1">
      <alignment horizontal="center" vertical="center" wrapText="1"/>
    </xf>
    <xf numFmtId="194" fontId="1" fillId="25" borderId="55" xfId="0" applyNumberFormat="1" applyFont="1" applyFill="1" applyBorder="1" applyAlignment="1">
      <alignment horizontal="center" vertical="center" wrapText="1"/>
    </xf>
    <xf numFmtId="195" fontId="1" fillId="24" borderId="75" xfId="0" applyNumberFormat="1" applyFont="1" applyFill="1" applyBorder="1" applyAlignment="1">
      <alignment horizontal="center" vertical="center" wrapText="1"/>
    </xf>
    <xf numFmtId="195" fontId="1" fillId="24" borderId="82" xfId="0" applyNumberFormat="1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left" vertical="top" wrapText="1"/>
    </xf>
    <xf numFmtId="197" fontId="1" fillId="25" borderId="21" xfId="0" applyNumberFormat="1" applyFont="1" applyFill="1" applyBorder="1" applyAlignment="1">
      <alignment horizontal="center" vertical="center"/>
    </xf>
    <xf numFmtId="195" fontId="26" fillId="25" borderId="16" xfId="0" applyNumberFormat="1" applyFont="1" applyFill="1" applyBorder="1" applyAlignment="1">
      <alignment horizontal="center" vertical="center"/>
    </xf>
    <xf numFmtId="205" fontId="2" fillId="0" borderId="19" xfId="0" applyNumberFormat="1" applyFont="1" applyFill="1" applyBorder="1" applyAlignment="1">
      <alignment horizontal="center" vertical="top" wrapText="1"/>
    </xf>
    <xf numFmtId="194" fontId="2" fillId="25" borderId="1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54" fillId="25" borderId="1" xfId="34" applyNumberFormat="1" applyFont="1" applyFill="1" applyBorder="1" applyAlignment="1" applyProtection="1">
      <alignment horizontal="center" vertical="center" shrinkToFit="1"/>
      <protection/>
    </xf>
    <xf numFmtId="0" fontId="1" fillId="0" borderId="71" xfId="0" applyNumberFormat="1" applyFont="1" applyFill="1" applyBorder="1" applyAlignment="1">
      <alignment horizontal="left" vertical="center" wrapText="1"/>
    </xf>
    <xf numFmtId="0" fontId="36" fillId="25" borderId="19" xfId="0" applyFont="1" applyFill="1" applyBorder="1" applyAlignment="1">
      <alignment vertical="top" wrapText="1"/>
    </xf>
    <xf numFmtId="49" fontId="1" fillId="25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49" fontId="25" fillId="0" borderId="25" xfId="55" applyNumberFormat="1" applyFont="1" applyFill="1" applyBorder="1" applyAlignment="1">
      <alignment horizontal="center" vertical="center"/>
      <protection/>
    </xf>
    <xf numFmtId="0" fontId="51" fillId="0" borderId="19" xfId="0" applyFont="1" applyFill="1" applyBorder="1" applyAlignment="1">
      <alignment horizontal="left" vertical="top" wrapText="1"/>
    </xf>
    <xf numFmtId="49" fontId="30" fillId="0" borderId="52" xfId="55" applyNumberFormat="1" applyFont="1" applyFill="1" applyBorder="1" applyAlignment="1">
      <alignment horizontal="center" vertical="center"/>
      <protection/>
    </xf>
    <xf numFmtId="49" fontId="32" fillId="25" borderId="34" xfId="0" applyNumberFormat="1" applyFont="1" applyFill="1" applyBorder="1" applyAlignment="1">
      <alignment horizontal="center" vertical="center" shrinkToFit="1"/>
    </xf>
    <xf numFmtId="49" fontId="1" fillId="25" borderId="34" xfId="0" applyNumberFormat="1" applyFont="1" applyFill="1" applyBorder="1" applyAlignment="1">
      <alignment horizontal="center" vertical="center" shrinkToFit="1"/>
    </xf>
    <xf numFmtId="49" fontId="35" fillId="25" borderId="34" xfId="55" applyNumberFormat="1" applyFont="1" applyFill="1" applyBorder="1" applyAlignment="1">
      <alignment horizontal="center" vertical="center" wrapText="1"/>
      <protection/>
    </xf>
    <xf numFmtId="4" fontId="1" fillId="25" borderId="34" xfId="0" applyNumberFormat="1" applyFont="1" applyFill="1" applyBorder="1" applyAlignment="1">
      <alignment horizontal="center" vertical="center"/>
    </xf>
    <xf numFmtId="198" fontId="1" fillId="25" borderId="34" xfId="0" applyNumberFormat="1" applyFont="1" applyFill="1" applyBorder="1" applyAlignment="1">
      <alignment horizontal="center" vertical="center"/>
    </xf>
    <xf numFmtId="11" fontId="36" fillId="25" borderId="61" xfId="0" applyNumberFormat="1" applyFont="1" applyFill="1" applyBorder="1" applyAlignment="1">
      <alignment horizontal="left" vertical="center" wrapText="1"/>
    </xf>
    <xf numFmtId="2" fontId="1" fillId="25" borderId="12" xfId="0" applyNumberFormat="1" applyFont="1" applyFill="1" applyBorder="1" applyAlignment="1">
      <alignment horizontal="center" vertical="center" wrapText="1"/>
    </xf>
    <xf numFmtId="0" fontId="54" fillId="25" borderId="80" xfId="33" applyNumberFormat="1" applyFont="1" applyFill="1" applyBorder="1" applyProtection="1">
      <alignment vertical="top" wrapText="1"/>
      <protection/>
    </xf>
    <xf numFmtId="194" fontId="1" fillId="25" borderId="24" xfId="55" applyNumberFormat="1" applyFont="1" applyFill="1" applyBorder="1" applyAlignment="1">
      <alignment horizontal="center" vertical="center" wrapText="1"/>
      <protection/>
    </xf>
    <xf numFmtId="0" fontId="25" fillId="25" borderId="0" xfId="0" applyFont="1" applyFill="1" applyAlignment="1">
      <alignment horizontal="center" vertical="center"/>
    </xf>
    <xf numFmtId="2" fontId="1" fillId="25" borderId="24" xfId="55" applyNumberFormat="1" applyFont="1" applyFill="1" applyBorder="1" applyAlignment="1">
      <alignment horizontal="center" vertical="center" wrapText="1"/>
      <protection/>
    </xf>
    <xf numFmtId="2" fontId="28" fillId="25" borderId="13" xfId="55" applyNumberFormat="1" applyFont="1" applyFill="1" applyBorder="1" applyAlignment="1">
      <alignment horizontal="center" vertical="center" wrapText="1"/>
      <protection/>
    </xf>
    <xf numFmtId="2" fontId="1" fillId="25" borderId="13" xfId="55" applyNumberFormat="1" applyFont="1" applyFill="1" applyBorder="1" applyAlignment="1">
      <alignment horizontal="center" vertical="center" wrapText="1"/>
      <protection/>
    </xf>
    <xf numFmtId="194" fontId="24" fillId="25" borderId="13" xfId="55" applyNumberFormat="1" applyFont="1" applyFill="1" applyBorder="1" applyAlignment="1">
      <alignment horizontal="center" vertical="center" wrapText="1"/>
      <protection/>
    </xf>
    <xf numFmtId="2" fontId="28" fillId="25" borderId="24" xfId="55" applyNumberFormat="1" applyFont="1" applyFill="1" applyBorder="1" applyAlignment="1">
      <alignment horizontal="center" vertical="center" wrapText="1"/>
      <protection/>
    </xf>
    <xf numFmtId="194" fontId="1" fillId="25" borderId="13" xfId="55" applyNumberFormat="1" applyFont="1" applyFill="1" applyBorder="1" applyAlignment="1">
      <alignment horizontal="center" vertical="center" wrapText="1"/>
      <protection/>
    </xf>
    <xf numFmtId="194" fontId="1" fillId="25" borderId="21" xfId="55" applyNumberFormat="1" applyFont="1" applyFill="1" applyBorder="1" applyAlignment="1">
      <alignment horizontal="center" vertical="center" wrapText="1"/>
      <protection/>
    </xf>
    <xf numFmtId="194" fontId="1" fillId="25" borderId="34" xfId="55" applyNumberFormat="1" applyFont="1" applyFill="1" applyBorder="1" applyAlignment="1">
      <alignment horizontal="center" vertical="center" wrapText="1"/>
      <protection/>
    </xf>
    <xf numFmtId="49" fontId="28" fillId="25" borderId="27" xfId="55" applyNumberFormat="1" applyFont="1" applyFill="1" applyBorder="1" applyAlignment="1">
      <alignment horizontal="center" vertical="center" wrapText="1"/>
      <protection/>
    </xf>
    <xf numFmtId="49" fontId="28" fillId="25" borderId="13" xfId="55" applyNumberFormat="1" applyFont="1" applyFill="1" applyBorder="1" applyAlignment="1">
      <alignment horizontal="center" vertical="center" wrapText="1"/>
      <protection/>
    </xf>
    <xf numFmtId="4" fontId="1" fillId="25" borderId="13" xfId="55" applyNumberFormat="1" applyFont="1" applyFill="1" applyBorder="1" applyAlignment="1">
      <alignment horizontal="center" vertical="center" wrapText="1"/>
      <protection/>
    </xf>
    <xf numFmtId="49" fontId="1" fillId="25" borderId="24" xfId="55" applyNumberFormat="1" applyFont="1" applyFill="1" applyBorder="1" applyAlignment="1">
      <alignment horizontal="center" vertical="center" wrapText="1"/>
      <protection/>
    </xf>
    <xf numFmtId="49" fontId="1" fillId="25" borderId="32" xfId="55" applyNumberFormat="1" applyFont="1" applyFill="1" applyBorder="1" applyAlignment="1">
      <alignment horizontal="center" vertical="center" wrapText="1"/>
      <protection/>
    </xf>
    <xf numFmtId="195" fontId="1" fillId="25" borderId="27" xfId="55" applyNumberFormat="1" applyFont="1" applyFill="1" applyBorder="1" applyAlignment="1">
      <alignment horizontal="center" vertical="center"/>
      <protection/>
    </xf>
    <xf numFmtId="195" fontId="1" fillId="25" borderId="24" xfId="55" applyNumberFormat="1" applyFont="1" applyFill="1" applyBorder="1" applyAlignment="1">
      <alignment horizontal="center" vertical="center"/>
      <protection/>
    </xf>
    <xf numFmtId="195" fontId="1" fillId="25" borderId="13" xfId="55" applyNumberFormat="1" applyFont="1" applyFill="1" applyBorder="1" applyAlignment="1">
      <alignment horizontal="center" vertical="center"/>
      <protection/>
    </xf>
    <xf numFmtId="195" fontId="1" fillId="25" borderId="24" xfId="55" applyNumberFormat="1" applyFont="1" applyFill="1" applyBorder="1" applyAlignment="1">
      <alignment horizontal="center" vertical="center" wrapText="1"/>
      <protection/>
    </xf>
    <xf numFmtId="4" fontId="1" fillId="25" borderId="24" xfId="55" applyNumberFormat="1" applyFont="1" applyFill="1" applyBorder="1" applyAlignment="1">
      <alignment horizontal="center" vertical="center"/>
      <protection/>
    </xf>
    <xf numFmtId="195" fontId="1" fillId="25" borderId="13" xfId="55" applyNumberFormat="1" applyFont="1" applyFill="1" applyBorder="1" applyAlignment="1">
      <alignment horizontal="center" vertical="center" wrapText="1"/>
      <protection/>
    </xf>
    <xf numFmtId="195" fontId="1" fillId="25" borderId="34" xfId="0" applyNumberFormat="1" applyFont="1" applyFill="1" applyBorder="1" applyAlignment="1">
      <alignment horizontal="center" vertical="center"/>
    </xf>
    <xf numFmtId="49" fontId="1" fillId="25" borderId="27" xfId="0" applyNumberFormat="1" applyFont="1" applyFill="1" applyBorder="1" applyAlignment="1">
      <alignment horizontal="center" vertical="center" wrapText="1"/>
    </xf>
    <xf numFmtId="49" fontId="1" fillId="25" borderId="21" xfId="0" applyNumberFormat="1" applyFont="1" applyFill="1" applyBorder="1" applyAlignment="1">
      <alignment horizontal="center" vertical="center" wrapText="1"/>
    </xf>
    <xf numFmtId="49" fontId="1" fillId="25" borderId="13" xfId="55" applyNumberFormat="1" applyFont="1" applyFill="1" applyBorder="1" applyAlignment="1">
      <alignment horizontal="center" vertical="center" wrapText="1"/>
      <protection/>
    </xf>
    <xf numFmtId="49" fontId="2" fillId="25" borderId="34" xfId="0" applyNumberFormat="1" applyFont="1" applyFill="1" applyBorder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0" fontId="0" fillId="0" borderId="13" xfId="0" applyBorder="1" applyAlignment="1">
      <alignment vertical="top"/>
    </xf>
    <xf numFmtId="194" fontId="2" fillId="0" borderId="67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top"/>
    </xf>
    <xf numFmtId="0" fontId="0" fillId="25" borderId="23" xfId="0" applyFont="1" applyFill="1" applyBorder="1" applyAlignment="1">
      <alignment vertical="top"/>
    </xf>
    <xf numFmtId="0" fontId="25" fillId="25" borderId="23" xfId="0" applyFont="1" applyFill="1" applyBorder="1" applyAlignment="1">
      <alignment vertical="top"/>
    </xf>
    <xf numFmtId="4" fontId="0" fillId="25" borderId="23" xfId="0" applyNumberFormat="1" applyFont="1" applyFill="1" applyBorder="1" applyAlignment="1">
      <alignment vertical="top"/>
    </xf>
    <xf numFmtId="198" fontId="2" fillId="25" borderId="39" xfId="0" applyNumberFormat="1" applyFont="1" applyFill="1" applyBorder="1" applyAlignment="1">
      <alignment horizontal="center" vertical="center"/>
    </xf>
    <xf numFmtId="4" fontId="2" fillId="25" borderId="15" xfId="0" applyNumberFormat="1" applyFont="1" applyFill="1" applyBorder="1" applyAlignment="1">
      <alignment horizontal="center" vertical="center"/>
    </xf>
    <xf numFmtId="49" fontId="54" fillId="25" borderId="13" xfId="34" applyNumberFormat="1" applyFont="1" applyFill="1" applyBorder="1" applyAlignment="1" applyProtection="1">
      <alignment horizontal="center" vertical="center" shrinkToFit="1"/>
      <protection/>
    </xf>
    <xf numFmtId="194" fontId="2" fillId="0" borderId="68" xfId="0" applyNumberFormat="1" applyFont="1" applyFill="1" applyBorder="1" applyAlignment="1">
      <alignment horizontal="center" vertical="center"/>
    </xf>
    <xf numFmtId="194" fontId="2" fillId="0" borderId="83" xfId="0" applyNumberFormat="1" applyFont="1" applyFill="1" applyBorder="1" applyAlignment="1">
      <alignment horizontal="center" vertical="center"/>
    </xf>
    <xf numFmtId="4" fontId="1" fillId="25" borderId="0" xfId="0" applyNumberFormat="1" applyFont="1" applyFill="1" applyBorder="1" applyAlignment="1">
      <alignment horizontal="center" vertical="center"/>
    </xf>
    <xf numFmtId="195" fontId="1" fillId="25" borderId="13" xfId="0" applyNumberFormat="1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25" fillId="25" borderId="0" xfId="0" applyFont="1" applyFill="1" applyAlignment="1">
      <alignment horizontal="center" vertical="center" wrapText="1"/>
    </xf>
    <xf numFmtId="205" fontId="1" fillId="25" borderId="24" xfId="55" applyNumberFormat="1" applyFont="1" applyFill="1" applyBorder="1" applyAlignment="1">
      <alignment horizontal="center" vertical="center" wrapText="1"/>
      <protection/>
    </xf>
    <xf numFmtId="205" fontId="1" fillId="25" borderId="13" xfId="55" applyNumberFormat="1" applyFont="1" applyFill="1" applyBorder="1" applyAlignment="1">
      <alignment horizontal="center" vertical="center" wrapText="1"/>
      <protection/>
    </xf>
    <xf numFmtId="205" fontId="26" fillId="25" borderId="55" xfId="0" applyNumberFormat="1" applyFont="1" applyFill="1" applyBorder="1" applyAlignment="1">
      <alignment horizontal="center" vertical="center" wrapText="1"/>
    </xf>
    <xf numFmtId="198" fontId="1" fillId="25" borderId="13" xfId="55" applyNumberFormat="1" applyFont="1" applyFill="1" applyBorder="1" applyAlignment="1">
      <alignment horizontal="center" vertical="center"/>
      <protection/>
    </xf>
    <xf numFmtId="0" fontId="1" fillId="0" borderId="17" xfId="0" applyFont="1" applyFill="1" applyBorder="1" applyAlignment="1">
      <alignment horizontal="right" vertical="top" wrapText="1"/>
    </xf>
    <xf numFmtId="0" fontId="0" fillId="0" borderId="13" xfId="0" applyFill="1" applyBorder="1" applyAlignment="1">
      <alignment vertical="top" wrapText="1"/>
    </xf>
    <xf numFmtId="49" fontId="1" fillId="0" borderId="13" xfId="55" applyNumberFormat="1" applyFont="1" applyFill="1" applyBorder="1" applyAlignment="1" applyProtection="1">
      <alignment horizontal="left" vertical="center" wrapText="1"/>
      <protection locked="0"/>
    </xf>
    <xf numFmtId="0" fontId="1" fillId="25" borderId="45" xfId="0" applyFont="1" applyFill="1" applyBorder="1" applyAlignment="1">
      <alignment horizontal="left" vertical="center" wrapText="1"/>
    </xf>
    <xf numFmtId="0" fontId="24" fillId="25" borderId="42" xfId="0" applyNumberFormat="1" applyFont="1" applyFill="1" applyBorder="1" applyAlignment="1">
      <alignment horizontal="left" vertical="center" wrapText="1"/>
    </xf>
    <xf numFmtId="0" fontId="24" fillId="25" borderId="45" xfId="0" applyNumberFormat="1" applyFont="1" applyFill="1" applyBorder="1" applyAlignment="1">
      <alignment horizontal="left" vertical="center" wrapText="1"/>
    </xf>
    <xf numFmtId="11" fontId="36" fillId="25" borderId="45" xfId="0" applyNumberFormat="1" applyFont="1" applyFill="1" applyBorder="1" applyAlignment="1">
      <alignment horizontal="left" vertical="center" wrapText="1"/>
    </xf>
    <xf numFmtId="194" fontId="2" fillId="0" borderId="14" xfId="0" applyNumberFormat="1" applyFont="1" applyFill="1" applyBorder="1" applyAlignment="1">
      <alignment horizontal="center" vertical="top"/>
    </xf>
    <xf numFmtId="194" fontId="2" fillId="0" borderId="40" xfId="0" applyNumberFormat="1" applyFont="1" applyFill="1" applyBorder="1" applyAlignment="1">
      <alignment horizontal="center" vertical="top"/>
    </xf>
    <xf numFmtId="195" fontId="26" fillId="25" borderId="14" xfId="0" applyNumberFormat="1" applyFont="1" applyFill="1" applyBorder="1" applyAlignment="1">
      <alignment horizontal="center"/>
    </xf>
    <xf numFmtId="195" fontId="2" fillId="25" borderId="14" xfId="0" applyNumberFormat="1" applyFont="1" applyFill="1" applyBorder="1" applyAlignment="1">
      <alignment horizontal="center"/>
    </xf>
    <xf numFmtId="195" fontId="25" fillId="25" borderId="14" xfId="0" applyNumberFormat="1" applyFont="1" applyFill="1" applyBorder="1" applyAlignment="1">
      <alignment horizontal="left" wrapText="1"/>
    </xf>
    <xf numFmtId="0" fontId="54" fillId="25" borderId="19" xfId="33" applyNumberFormat="1" applyFont="1" applyFill="1" applyBorder="1" applyProtection="1">
      <alignment vertical="top" wrapText="1"/>
      <protection/>
    </xf>
    <xf numFmtId="0" fontId="0" fillId="0" borderId="31" xfId="0" applyFill="1" applyBorder="1" applyAlignment="1">
      <alignment vertical="top"/>
    </xf>
    <xf numFmtId="49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horizontal="center" vertical="top" wrapText="1"/>
    </xf>
    <xf numFmtId="0" fontId="0" fillId="25" borderId="76" xfId="0" applyFont="1" applyFill="1" applyBorder="1" applyAlignment="1">
      <alignment vertical="top"/>
    </xf>
    <xf numFmtId="0" fontId="1" fillId="0" borderId="20" xfId="0" applyNumberFormat="1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/>
    </xf>
    <xf numFmtId="0" fontId="1" fillId="0" borderId="33" xfId="0" applyNumberFormat="1" applyFont="1" applyFill="1" applyBorder="1" applyAlignment="1">
      <alignment horizontal="center" vertical="center" wrapText="1"/>
    </xf>
    <xf numFmtId="195" fontId="1" fillId="0" borderId="32" xfId="0" applyNumberFormat="1" applyFont="1" applyFill="1" applyBorder="1" applyAlignment="1">
      <alignment horizontal="center" vertical="center"/>
    </xf>
    <xf numFmtId="195" fontId="2" fillId="25" borderId="16" xfId="0" applyNumberFormat="1" applyFont="1" applyFill="1" applyBorder="1" applyAlignment="1">
      <alignment horizontal="center" vertical="center"/>
    </xf>
    <xf numFmtId="195" fontId="1" fillId="26" borderId="2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vertical="top"/>
    </xf>
    <xf numFmtId="205" fontId="2" fillId="0" borderId="13" xfId="0" applyNumberFormat="1" applyFont="1" applyBorder="1" applyAlignment="1">
      <alignment vertical="top"/>
    </xf>
    <xf numFmtId="0" fontId="1" fillId="25" borderId="45" xfId="0" applyFont="1" applyFill="1" applyBorder="1" applyAlignment="1">
      <alignment horizontal="left" vertical="center" wrapText="1"/>
    </xf>
    <xf numFmtId="0" fontId="24" fillId="25" borderId="19" xfId="0" applyNumberFormat="1" applyFont="1" applyFill="1" applyBorder="1" applyAlignment="1">
      <alignment horizontal="left" vertical="center" wrapText="1"/>
    </xf>
    <xf numFmtId="0" fontId="1" fillId="25" borderId="45" xfId="0" applyFont="1" applyFill="1" applyBorder="1" applyAlignment="1">
      <alignment horizontal="center" vertical="center" wrapText="1"/>
    </xf>
    <xf numFmtId="195" fontId="1" fillId="26" borderId="13" xfId="0" applyNumberFormat="1" applyFont="1" applyFill="1" applyBorder="1" applyAlignment="1">
      <alignment horizontal="center" vertical="center"/>
    </xf>
    <xf numFmtId="49" fontId="34" fillId="25" borderId="24" xfId="0" applyNumberFormat="1" applyFont="1" applyFill="1" applyBorder="1" applyAlignment="1">
      <alignment horizontal="center" vertical="center" wrapText="1"/>
    </xf>
    <xf numFmtId="195" fontId="1" fillId="26" borderId="63" xfId="0" applyNumberFormat="1" applyFont="1" applyFill="1" applyBorder="1" applyAlignment="1">
      <alignment horizontal="center" vertical="center"/>
    </xf>
    <xf numFmtId="49" fontId="32" fillId="25" borderId="30" xfId="0" applyNumberFormat="1" applyFont="1" applyFill="1" applyBorder="1" applyAlignment="1">
      <alignment horizontal="center" vertical="center" shrinkToFit="1"/>
    </xf>
    <xf numFmtId="205" fontId="2" fillId="0" borderId="21" xfId="0" applyNumberFormat="1" applyFont="1" applyFill="1" applyBorder="1" applyAlignment="1" applyProtection="1">
      <alignment vertical="center"/>
      <protection/>
    </xf>
    <xf numFmtId="195" fontId="1" fillId="26" borderId="34" xfId="0" applyNumberFormat="1" applyFont="1" applyFill="1" applyBorder="1" applyAlignment="1">
      <alignment horizontal="center" vertical="center"/>
    </xf>
    <xf numFmtId="0" fontId="30" fillId="25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top" wrapText="1"/>
    </xf>
    <xf numFmtId="0" fontId="2" fillId="0" borderId="75" xfId="0" applyFont="1" applyFill="1" applyBorder="1" applyAlignment="1">
      <alignment horizontal="center" vertical="top" wrapText="1"/>
    </xf>
    <xf numFmtId="0" fontId="2" fillId="0" borderId="82" xfId="0" applyFont="1" applyFill="1" applyBorder="1" applyAlignment="1">
      <alignment horizontal="center" vertical="top" wrapText="1"/>
    </xf>
    <xf numFmtId="0" fontId="38" fillId="0" borderId="85" xfId="0" applyNumberFormat="1" applyFont="1" applyFill="1" applyBorder="1" applyAlignment="1">
      <alignment horizontal="center" vertical="center" wrapText="1"/>
    </xf>
    <xf numFmtId="0" fontId="38" fillId="0" borderId="86" xfId="0" applyNumberFormat="1" applyFont="1" applyFill="1" applyBorder="1" applyAlignment="1">
      <alignment horizontal="center" vertical="center" wrapText="1"/>
    </xf>
    <xf numFmtId="49" fontId="38" fillId="0" borderId="26" xfId="0" applyNumberFormat="1" applyFont="1" applyFill="1" applyBorder="1" applyAlignment="1">
      <alignment horizontal="center" vertical="center" wrapText="1"/>
    </xf>
    <xf numFmtId="49" fontId="38" fillId="0" borderId="33" xfId="0" applyNumberFormat="1" applyFont="1" applyFill="1" applyBorder="1" applyAlignment="1">
      <alignment horizontal="center" vertical="center" wrapText="1"/>
    </xf>
    <xf numFmtId="49" fontId="29" fillId="0" borderId="15" xfId="55" applyNumberFormat="1" applyFont="1" applyFill="1" applyBorder="1" applyAlignment="1">
      <alignment horizontal="center" vertical="center"/>
      <protection/>
    </xf>
    <xf numFmtId="49" fontId="29" fillId="0" borderId="41" xfId="55" applyNumberFormat="1" applyFont="1" applyFill="1" applyBorder="1" applyAlignment="1">
      <alignment horizontal="center" vertical="center"/>
      <protection/>
    </xf>
    <xf numFmtId="0" fontId="41" fillId="25" borderId="58" xfId="0" applyFont="1" applyFill="1" applyBorder="1" applyAlignment="1">
      <alignment horizontal="center" vertical="center" wrapText="1"/>
    </xf>
    <xf numFmtId="0" fontId="41" fillId="25" borderId="14" xfId="0" applyFont="1" applyFill="1" applyBorder="1" applyAlignment="1">
      <alignment horizontal="center" vertical="center" wrapText="1"/>
    </xf>
    <xf numFmtId="195" fontId="38" fillId="25" borderId="65" xfId="0" applyNumberFormat="1" applyFont="1" applyFill="1" applyBorder="1" applyAlignment="1">
      <alignment horizontal="center" vertical="center" wrapText="1"/>
    </xf>
    <xf numFmtId="195" fontId="38" fillId="25" borderId="77" xfId="0" applyNumberFormat="1" applyFont="1" applyFill="1" applyBorder="1" applyAlignment="1">
      <alignment horizontal="center" vertical="center" wrapText="1"/>
    </xf>
    <xf numFmtId="4" fontId="38" fillId="25" borderId="65" xfId="0" applyNumberFormat="1" applyFont="1" applyFill="1" applyBorder="1" applyAlignment="1">
      <alignment horizontal="center" vertical="center" wrapText="1"/>
    </xf>
    <xf numFmtId="4" fontId="38" fillId="25" borderId="77" xfId="0" applyNumberFormat="1" applyFont="1" applyFill="1" applyBorder="1" applyAlignment="1">
      <alignment horizontal="center" vertical="center" wrapText="1"/>
    </xf>
    <xf numFmtId="0" fontId="1" fillId="25" borderId="42" xfId="0" applyFont="1" applyFill="1" applyBorder="1" applyAlignment="1">
      <alignment horizontal="left" vertical="center" wrapText="1"/>
    </xf>
    <xf numFmtId="0" fontId="1" fillId="25" borderId="45" xfId="0" applyFont="1" applyFill="1" applyBorder="1" applyAlignment="1">
      <alignment horizontal="left" vertical="center" wrapText="1"/>
    </xf>
    <xf numFmtId="0" fontId="24" fillId="25" borderId="42" xfId="0" applyNumberFormat="1" applyFont="1" applyFill="1" applyBorder="1" applyAlignment="1">
      <alignment horizontal="left" vertical="center" wrapText="1"/>
    </xf>
    <xf numFmtId="0" fontId="24" fillId="25" borderId="45" xfId="0" applyNumberFormat="1" applyFont="1" applyFill="1" applyBorder="1" applyAlignment="1">
      <alignment horizontal="left" vertical="center" wrapText="1"/>
    </xf>
    <xf numFmtId="0" fontId="1" fillId="25" borderId="42" xfId="0" applyFont="1" applyFill="1" applyBorder="1" applyAlignment="1">
      <alignment horizontal="left" vertical="top" wrapText="1"/>
    </xf>
    <xf numFmtId="0" fontId="1" fillId="25" borderId="45" xfId="0" applyFont="1" applyFill="1" applyBorder="1" applyAlignment="1">
      <alignment horizontal="left" vertical="top" wrapText="1"/>
    </xf>
    <xf numFmtId="0" fontId="24" fillId="25" borderId="19" xfId="0" applyNumberFormat="1" applyFont="1" applyFill="1" applyBorder="1" applyAlignment="1">
      <alignment horizontal="left" vertical="center" wrapText="1"/>
    </xf>
    <xf numFmtId="11" fontId="36" fillId="25" borderId="42" xfId="0" applyNumberFormat="1" applyFont="1" applyFill="1" applyBorder="1" applyAlignment="1">
      <alignment horizontal="left" vertical="center" wrapText="1"/>
    </xf>
    <xf numFmtId="11" fontId="36" fillId="25" borderId="45" xfId="0" applyNumberFormat="1" applyFont="1" applyFill="1" applyBorder="1" applyAlignment="1">
      <alignment horizontal="left" vertical="center" wrapText="1"/>
    </xf>
    <xf numFmtId="0" fontId="1" fillId="25" borderId="42" xfId="0" applyFont="1" applyFill="1" applyBorder="1" applyAlignment="1">
      <alignment horizontal="center" vertical="center" wrapText="1"/>
    </xf>
    <xf numFmtId="0" fontId="1" fillId="25" borderId="76" xfId="0" applyFont="1" applyFill="1" applyBorder="1" applyAlignment="1">
      <alignment horizontal="center" vertical="center" wrapText="1"/>
    </xf>
    <xf numFmtId="0" fontId="1" fillId="25" borderId="45" xfId="0" applyFont="1" applyFill="1" applyBorder="1" applyAlignment="1">
      <alignment horizontal="center" vertical="center" wrapText="1"/>
    </xf>
    <xf numFmtId="11" fontId="32" fillId="25" borderId="42" xfId="0" applyNumberFormat="1" applyFont="1" applyFill="1" applyBorder="1" applyAlignment="1">
      <alignment horizontal="left" vertical="top" wrapText="1"/>
    </xf>
    <xf numFmtId="11" fontId="32" fillId="25" borderId="45" xfId="0" applyNumberFormat="1" applyFont="1" applyFill="1" applyBorder="1" applyAlignment="1">
      <alignment horizontal="left" vertical="top" wrapText="1"/>
    </xf>
    <xf numFmtId="0" fontId="29" fillId="0" borderId="58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8" fillId="0" borderId="84" xfId="0" applyFont="1" applyFill="1" applyBorder="1" applyAlignment="1">
      <alignment horizontal="center" vertical="top" wrapText="1"/>
    </xf>
    <xf numFmtId="0" fontId="38" fillId="0" borderId="55" xfId="0" applyFont="1" applyFill="1" applyBorder="1" applyAlignment="1">
      <alignment horizontal="center" vertical="top" wrapText="1"/>
    </xf>
    <xf numFmtId="0" fontId="38" fillId="0" borderId="75" xfId="0" applyFont="1" applyFill="1" applyBorder="1" applyAlignment="1">
      <alignment horizontal="center" vertical="top" wrapText="1"/>
    </xf>
    <xf numFmtId="4" fontId="41" fillId="0" borderId="60" xfId="0" applyNumberFormat="1" applyFont="1" applyFill="1" applyBorder="1" applyAlignment="1">
      <alignment horizontal="center" vertical="center" wrapText="1"/>
    </xf>
    <xf numFmtId="4" fontId="41" fillId="0" borderId="54" xfId="0" applyNumberFormat="1" applyFont="1" applyFill="1" applyBorder="1" applyAlignment="1">
      <alignment horizontal="center" vertical="center" wrapText="1"/>
    </xf>
    <xf numFmtId="0" fontId="28" fillId="25" borderId="0" xfId="0" applyFont="1" applyFill="1" applyAlignment="1">
      <alignment horizontal="center" vertical="top"/>
    </xf>
    <xf numFmtId="0" fontId="2" fillId="25" borderId="0" xfId="0" applyFont="1" applyFill="1" applyAlignment="1">
      <alignment horizontal="center" vertical="top"/>
    </xf>
    <xf numFmtId="49" fontId="29" fillId="0" borderId="84" xfId="55" applyNumberFormat="1" applyFont="1" applyFill="1" applyBorder="1" applyAlignment="1">
      <alignment horizontal="center" vertical="center"/>
      <protection/>
    </xf>
    <xf numFmtId="49" fontId="29" fillId="0" borderId="55" xfId="55" applyNumberFormat="1" applyFont="1" applyFill="1" applyBorder="1" applyAlignment="1">
      <alignment horizontal="center" vertical="center"/>
      <protection/>
    </xf>
    <xf numFmtId="49" fontId="29" fillId="0" borderId="75" xfId="55" applyNumberFormat="1" applyFont="1" applyFill="1" applyBorder="1" applyAlignment="1">
      <alignment horizontal="center" vertical="center"/>
      <protection/>
    </xf>
    <xf numFmtId="49" fontId="2" fillId="0" borderId="31" xfId="59" applyNumberFormat="1" applyFont="1" applyFill="1" applyBorder="1" applyAlignment="1">
      <alignment horizontal="center" vertical="center" wrapText="1"/>
      <protection/>
    </xf>
    <xf numFmtId="49" fontId="2" fillId="0" borderId="53" xfId="59" applyNumberFormat="1" applyFont="1" applyFill="1" applyBorder="1" applyAlignment="1">
      <alignment horizontal="center" vertical="center" wrapText="1"/>
      <protection/>
    </xf>
    <xf numFmtId="0" fontId="38" fillId="0" borderId="65" xfId="0" applyFont="1" applyFill="1" applyBorder="1" applyAlignment="1">
      <alignment horizontal="center" vertical="top" wrapText="1"/>
    </xf>
    <xf numFmtId="0" fontId="38" fillId="0" borderId="77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49" fontId="29" fillId="0" borderId="31" xfId="0" applyNumberFormat="1" applyFont="1" applyFill="1" applyBorder="1" applyAlignment="1">
      <alignment horizontal="center" vertical="center"/>
    </xf>
    <xf numFmtId="49" fontId="29" fillId="0" borderId="53" xfId="0" applyNumberFormat="1" applyFont="1" applyFill="1" applyBorder="1" applyAlignment="1">
      <alignment horizontal="center" vertical="center"/>
    </xf>
    <xf numFmtId="4" fontId="38" fillId="0" borderId="64" xfId="0" applyNumberFormat="1" applyFont="1" applyFill="1" applyBorder="1" applyAlignment="1">
      <alignment horizontal="center" vertical="center" wrapText="1"/>
    </xf>
    <xf numFmtId="4" fontId="38" fillId="0" borderId="47" xfId="0" applyNumberFormat="1" applyFont="1" applyFill="1" applyBorder="1" applyAlignment="1">
      <alignment horizontal="center" vertical="center" wrapText="1"/>
    </xf>
    <xf numFmtId="4" fontId="41" fillId="0" borderId="65" xfId="0" applyNumberFormat="1" applyFont="1" applyFill="1" applyBorder="1" applyAlignment="1">
      <alignment horizontal="center" vertical="center" wrapText="1"/>
    </xf>
    <xf numFmtId="0" fontId="37" fillId="0" borderId="77" xfId="0" applyFont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87" xfId="0" applyFont="1" applyFill="1" applyBorder="1" applyAlignment="1">
      <alignment horizontal="center" vertical="top" wrapText="1"/>
    </xf>
    <xf numFmtId="0" fontId="38" fillId="0" borderId="60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 wrapText="1"/>
    </xf>
    <xf numFmtId="4" fontId="41" fillId="0" borderId="88" xfId="0" applyNumberFormat="1" applyFont="1" applyFill="1" applyBorder="1" applyAlignment="1">
      <alignment horizontal="center" vertical="center" wrapText="1"/>
    </xf>
    <xf numFmtId="4" fontId="41" fillId="0" borderId="83" xfId="0" applyNumberFormat="1" applyFont="1" applyFill="1" applyBorder="1" applyAlignment="1">
      <alignment horizontal="center" vertical="center" wrapText="1"/>
    </xf>
    <xf numFmtId="49" fontId="29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NumberFormat="1" applyFont="1" applyFill="1" applyBorder="1" applyAlignment="1">
      <alignment horizontal="center" vertical="center" wrapText="1"/>
    </xf>
    <xf numFmtId="205" fontId="2" fillId="0" borderId="13" xfId="0" applyNumberFormat="1" applyFont="1" applyFill="1" applyBorder="1" applyAlignment="1">
      <alignment horizontal="center" vertical="center"/>
    </xf>
    <xf numFmtId="49" fontId="28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89" xfId="0" applyNumberFormat="1" applyFont="1" applyFill="1" applyBorder="1" applyAlignment="1">
      <alignment horizontal="center" vertical="center" wrapText="1"/>
    </xf>
    <xf numFmtId="4" fontId="38" fillId="0" borderId="43" xfId="0" applyNumberFormat="1" applyFont="1" applyFill="1" applyBorder="1" applyAlignment="1">
      <alignment horizontal="center" vertical="center" wrapText="1"/>
    </xf>
    <xf numFmtId="11" fontId="32" fillId="25" borderId="42" xfId="0" applyNumberFormat="1" applyFont="1" applyFill="1" applyBorder="1" applyAlignment="1">
      <alignment horizontal="left" vertical="center" wrapText="1"/>
    </xf>
    <xf numFmtId="11" fontId="32" fillId="25" borderId="45" xfId="0" applyNumberFormat="1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90" xfId="0" applyFont="1" applyFill="1" applyBorder="1" applyAlignment="1">
      <alignment horizontal="center" vertical="top" wrapText="1"/>
    </xf>
    <xf numFmtId="0" fontId="29" fillId="0" borderId="53" xfId="0" applyFont="1" applyFill="1" applyBorder="1" applyAlignment="1">
      <alignment horizontal="center" vertical="top" wrapText="1"/>
    </xf>
    <xf numFmtId="0" fontId="29" fillId="0" borderId="40" xfId="0" applyFont="1" applyFill="1" applyBorder="1" applyAlignment="1">
      <alignment horizontal="center" vertical="top" wrapText="1"/>
    </xf>
    <xf numFmtId="49" fontId="26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horizontal="left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49" fontId="29" fillId="0" borderId="70" xfId="0" applyNumberFormat="1" applyFont="1" applyFill="1" applyBorder="1" applyAlignment="1">
      <alignment horizontal="center" vertical="center"/>
    </xf>
    <xf numFmtId="49" fontId="29" fillId="0" borderId="9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left" vertical="top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49" fontId="2" fillId="24" borderId="49" xfId="59" applyNumberFormat="1" applyFont="1" applyFill="1" applyBorder="1" applyAlignment="1">
      <alignment horizontal="center" vertical="center" wrapText="1"/>
      <protection/>
    </xf>
    <xf numFmtId="49" fontId="2" fillId="24" borderId="31" xfId="59" applyNumberFormat="1" applyFont="1" applyFill="1" applyBorder="1" applyAlignment="1">
      <alignment horizontal="center" vertical="center" wrapText="1"/>
      <protection/>
    </xf>
    <xf numFmtId="49" fontId="2" fillId="24" borderId="14" xfId="59" applyNumberFormat="1" applyFont="1" applyFill="1" applyBorder="1" applyAlignment="1">
      <alignment horizontal="center" vertical="center" wrapText="1"/>
      <protection/>
    </xf>
    <xf numFmtId="0" fontId="24" fillId="0" borderId="13" xfId="0" applyNumberFormat="1" applyFont="1" applyFill="1" applyBorder="1" applyAlignment="1">
      <alignment horizontal="left" vertical="center" wrapText="1"/>
    </xf>
    <xf numFmtId="0" fontId="24" fillId="0" borderId="21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41" xfId="0" applyFont="1" applyFill="1" applyBorder="1" applyAlignment="1">
      <alignment horizontal="center" vertical="top" wrapText="1"/>
    </xf>
    <xf numFmtId="0" fontId="2" fillId="24" borderId="39" xfId="0" applyFont="1" applyFill="1" applyBorder="1" applyAlignment="1">
      <alignment horizontal="center" vertical="top" wrapText="1"/>
    </xf>
    <xf numFmtId="49" fontId="27" fillId="0" borderId="58" xfId="0" applyNumberFormat="1" applyFont="1" applyBorder="1" applyAlignment="1" applyProtection="1">
      <alignment horizontal="center" vertical="center" wrapText="1"/>
      <protection locked="0"/>
    </xf>
    <xf numFmtId="49" fontId="27" fillId="0" borderId="59" xfId="0" applyNumberFormat="1" applyFont="1" applyBorder="1" applyAlignment="1" applyProtection="1">
      <alignment horizontal="center" vertical="center" wrapText="1"/>
      <protection locked="0"/>
    </xf>
    <xf numFmtId="49" fontId="27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24" borderId="31" xfId="0" applyNumberFormat="1" applyFont="1" applyFill="1" applyBorder="1" applyAlignment="1">
      <alignment horizontal="center" vertical="center"/>
    </xf>
    <xf numFmtId="49" fontId="2" fillId="24" borderId="53" xfId="0" applyNumberFormat="1" applyFont="1" applyFill="1" applyBorder="1" applyAlignment="1">
      <alignment horizontal="center" vertical="center"/>
    </xf>
    <xf numFmtId="0" fontId="1" fillId="0" borderId="71" xfId="0" applyNumberFormat="1" applyFont="1" applyFill="1" applyBorder="1" applyAlignment="1">
      <alignment horizontal="center" vertical="center" wrapText="1"/>
    </xf>
    <xf numFmtId="0" fontId="1" fillId="0" borderId="59" xfId="0" applyNumberFormat="1" applyFont="1" applyFill="1" applyBorder="1" applyAlignment="1">
      <alignment horizontal="center" vertical="center" wrapText="1"/>
    </xf>
    <xf numFmtId="0" fontId="1" fillId="0" borderId="81" xfId="0" applyNumberFormat="1" applyFont="1" applyFill="1" applyBorder="1" applyAlignment="1">
      <alignment horizontal="center" vertical="center" wrapText="1"/>
    </xf>
    <xf numFmtId="0" fontId="1" fillId="27" borderId="71" xfId="0" applyFont="1" applyFill="1" applyBorder="1" applyAlignment="1">
      <alignment horizontal="left" vertical="center" wrapText="1"/>
    </xf>
    <xf numFmtId="0" fontId="1" fillId="27" borderId="81" xfId="0" applyFont="1" applyFill="1" applyBorder="1" applyAlignment="1">
      <alignment horizontal="left" vertical="center" wrapText="1"/>
    </xf>
    <xf numFmtId="0" fontId="24" fillId="0" borderId="71" xfId="0" applyNumberFormat="1" applyFont="1" applyFill="1" applyBorder="1" applyAlignment="1">
      <alignment horizontal="left" vertical="center" wrapText="1"/>
    </xf>
    <xf numFmtId="0" fontId="24" fillId="0" borderId="59" xfId="0" applyNumberFormat="1" applyFont="1" applyFill="1" applyBorder="1" applyAlignment="1">
      <alignment horizontal="left" vertical="center" wrapText="1"/>
    </xf>
    <xf numFmtId="0" fontId="24" fillId="0" borderId="81" xfId="0" applyNumberFormat="1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26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86" xfId="55" applyNumberFormat="1" applyFont="1" applyFill="1" applyBorder="1" applyAlignment="1">
      <alignment horizontal="center" vertical="center" wrapText="1"/>
      <protection/>
    </xf>
    <xf numFmtId="49" fontId="1" fillId="0" borderId="91" xfId="55" applyNumberFormat="1" applyFont="1" applyFill="1" applyBorder="1" applyAlignment="1">
      <alignment horizontal="center" vertical="center" wrapText="1"/>
      <protection/>
    </xf>
    <xf numFmtId="49" fontId="1" fillId="0" borderId="43" xfId="55" applyNumberFormat="1" applyFont="1" applyFill="1" applyBorder="1" applyAlignment="1">
      <alignment horizontal="center" vertical="center" wrapText="1"/>
      <protection/>
    </xf>
    <xf numFmtId="0" fontId="2" fillId="0" borderId="74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41" xfId="0" applyFont="1" applyFill="1" applyBorder="1" applyAlignment="1">
      <alignment horizontal="center" vertical="top" wrapText="1"/>
    </xf>
    <xf numFmtId="0" fontId="26" fillId="0" borderId="39" xfId="0" applyFont="1" applyFill="1" applyBorder="1" applyAlignment="1">
      <alignment horizontal="center" vertical="top" wrapText="1"/>
    </xf>
    <xf numFmtId="0" fontId="1" fillId="0" borderId="58" xfId="0" applyNumberFormat="1" applyFont="1" applyFill="1" applyBorder="1" applyAlignment="1">
      <alignment horizontal="left" vertical="center" wrapText="1"/>
    </xf>
    <xf numFmtId="0" fontId="1" fillId="0" borderId="81" xfId="0" applyNumberFormat="1" applyFont="1" applyFill="1" applyBorder="1" applyAlignment="1">
      <alignment horizontal="left" vertical="center" wrapText="1"/>
    </xf>
    <xf numFmtId="0" fontId="1" fillId="0" borderId="71" xfId="0" applyNumberFormat="1" applyFont="1" applyFill="1" applyBorder="1" applyAlignment="1">
      <alignment horizontal="left" vertical="center" wrapText="1"/>
    </xf>
    <xf numFmtId="0" fontId="1" fillId="25" borderId="71" xfId="0" applyFont="1" applyFill="1" applyBorder="1" applyAlignment="1">
      <alignment horizontal="left" vertical="top" wrapText="1"/>
    </xf>
    <xf numFmtId="0" fontId="1" fillId="25" borderId="81" xfId="0" applyFont="1" applyFill="1" applyBorder="1" applyAlignment="1">
      <alignment horizontal="left" vertical="top" wrapText="1"/>
    </xf>
    <xf numFmtId="0" fontId="1" fillId="0" borderId="59" xfId="0" applyNumberFormat="1" applyFont="1" applyFill="1" applyBorder="1" applyAlignment="1">
      <alignment horizontal="left" vertical="center" wrapText="1"/>
    </xf>
    <xf numFmtId="0" fontId="41" fillId="0" borderId="49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41" fillId="0" borderId="87" xfId="0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41" fillId="0" borderId="90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top" wrapText="1"/>
    </xf>
    <xf numFmtId="0" fontId="41" fillId="0" borderId="41" xfId="0" applyFont="1" applyBorder="1" applyAlignment="1">
      <alignment horizontal="center" vertical="top" wrapText="1"/>
    </xf>
    <xf numFmtId="0" fontId="41" fillId="0" borderId="39" xfId="0" applyFont="1" applyBorder="1" applyAlignment="1">
      <alignment horizontal="center" vertical="top" wrapText="1"/>
    </xf>
    <xf numFmtId="0" fontId="41" fillId="0" borderId="58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38" fillId="0" borderId="49" xfId="0" applyFont="1" applyFill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 wrapText="1"/>
    </xf>
    <xf numFmtId="0" fontId="38" fillId="0" borderId="87" xfId="0" applyFont="1" applyFill="1" applyBorder="1" applyAlignment="1">
      <alignment horizontal="center" vertical="center" wrapText="1"/>
    </xf>
    <xf numFmtId="2" fontId="41" fillId="25" borderId="65" xfId="0" applyNumberFormat="1" applyFont="1" applyFill="1" applyBorder="1" applyAlignment="1">
      <alignment horizontal="center" vertical="center" wrapText="1"/>
    </xf>
    <xf numFmtId="2" fontId="41" fillId="25" borderId="77" xfId="0" applyNumberFormat="1" applyFont="1" applyFill="1" applyBorder="1" applyAlignment="1">
      <alignment horizontal="center" vertical="center" wrapText="1"/>
    </xf>
    <xf numFmtId="4" fontId="38" fillId="0" borderId="58" xfId="0" applyNumberFormat="1" applyFont="1" applyFill="1" applyBorder="1" applyAlignment="1">
      <alignment horizontal="center" vertical="center" wrapText="1"/>
    </xf>
    <xf numFmtId="4" fontId="38" fillId="0" borderId="14" xfId="0" applyNumberFormat="1" applyFont="1" applyFill="1" applyBorder="1" applyAlignment="1">
      <alignment horizontal="center" vertical="center" wrapText="1"/>
    </xf>
    <xf numFmtId="4" fontId="41" fillId="0" borderId="58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0" fontId="55" fillId="25" borderId="1" xfId="33" applyFont="1" applyFill="1">
      <alignment vertical="top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5_Таблица к пояснит окт дох и расх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tabSelected="1" zoomScalePageLayoutView="0" workbookViewId="0" topLeftCell="A27">
      <selection activeCell="AB35" sqref="AB35"/>
    </sheetView>
  </sheetViews>
  <sheetFormatPr defaultColWidth="9.140625" defaultRowHeight="12.75"/>
  <cols>
    <col min="1" max="1" width="4.421875" style="8" customWidth="1"/>
    <col min="2" max="2" width="17.421875" style="15" customWidth="1"/>
    <col min="3" max="3" width="35.421875" style="8" customWidth="1"/>
    <col min="4" max="4" width="11.28125" style="17" customWidth="1"/>
    <col min="5" max="5" width="9.00390625" style="17" hidden="1" customWidth="1"/>
    <col min="6" max="6" width="8.28125" style="17" hidden="1" customWidth="1"/>
    <col min="7" max="8" width="10.421875" style="17" hidden="1" customWidth="1"/>
    <col min="9" max="9" width="7.00390625" style="17" hidden="1" customWidth="1"/>
    <col min="10" max="10" width="6.8515625" style="17" hidden="1" customWidth="1"/>
    <col min="11" max="11" width="14.140625" style="17" customWidth="1"/>
    <col min="12" max="12" width="6.28125" style="17" customWidth="1"/>
    <col min="13" max="14" width="4.421875" style="17" customWidth="1"/>
    <col min="15" max="15" width="10.28125" style="477" customWidth="1"/>
    <col min="16" max="16" width="5.00390625" style="477" customWidth="1"/>
    <col min="17" max="17" width="4.8515625" style="373" hidden="1" customWidth="1"/>
    <col min="18" max="18" width="9.00390625" style="374" customWidth="1"/>
    <col min="19" max="19" width="7.8515625" style="477" hidden="1" customWidth="1"/>
    <col min="20" max="20" width="6.7109375" style="374" hidden="1" customWidth="1"/>
    <col min="21" max="21" width="7.421875" style="374" hidden="1" customWidth="1"/>
    <col min="22" max="22" width="31.00390625" style="376" customWidth="1"/>
    <col min="23" max="23" width="9.140625" style="3" hidden="1" customWidth="1"/>
    <col min="24" max="16384" width="9.140625" style="3" customWidth="1"/>
  </cols>
  <sheetData>
    <row r="1" spans="4:21" ht="15.75"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371" t="s">
        <v>26</v>
      </c>
      <c r="P1" s="372"/>
      <c r="S1" s="372"/>
      <c r="T1" s="375"/>
      <c r="U1" s="375"/>
    </row>
    <row r="2" spans="4:22" ht="15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794" t="s">
        <v>336</v>
      </c>
      <c r="P2" s="794"/>
      <c r="Q2" s="794"/>
      <c r="R2" s="794"/>
      <c r="S2" s="794"/>
      <c r="T2" s="794"/>
      <c r="U2" s="794"/>
      <c r="V2" s="794"/>
    </row>
    <row r="3" spans="1:22" ht="12.75">
      <c r="A3" s="795" t="s">
        <v>78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</row>
    <row r="4" spans="4:22" ht="13.5" thickBot="1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372"/>
      <c r="P4" s="372"/>
      <c r="R4" s="375"/>
      <c r="S4" s="372"/>
      <c r="T4" s="375"/>
      <c r="U4" s="375"/>
      <c r="V4" s="377"/>
    </row>
    <row r="5" spans="1:22" ht="13.5" thickBot="1">
      <c r="A5" s="855" t="s">
        <v>0</v>
      </c>
      <c r="B5" s="856"/>
      <c r="C5" s="856"/>
      <c r="D5" s="856"/>
      <c r="E5" s="856"/>
      <c r="F5" s="857"/>
      <c r="G5" s="159"/>
      <c r="H5" s="140"/>
      <c r="I5" s="140"/>
      <c r="J5" s="140"/>
      <c r="K5" s="796" t="s">
        <v>13</v>
      </c>
      <c r="L5" s="797"/>
      <c r="M5" s="797"/>
      <c r="N5" s="797"/>
      <c r="O5" s="797"/>
      <c r="P5" s="797"/>
      <c r="Q5" s="797"/>
      <c r="R5" s="797"/>
      <c r="S5" s="798"/>
      <c r="T5" s="798"/>
      <c r="U5" s="798"/>
      <c r="V5" s="799"/>
    </row>
    <row r="6" spans="1:22" ht="13.5" thickBot="1">
      <c r="A6" s="800" t="s">
        <v>23</v>
      </c>
      <c r="B6" s="802" t="s">
        <v>12</v>
      </c>
      <c r="C6" s="858" t="s">
        <v>4</v>
      </c>
      <c r="D6" s="860" t="s">
        <v>192</v>
      </c>
      <c r="E6" s="869" t="s">
        <v>73</v>
      </c>
      <c r="F6" s="848" t="s">
        <v>72</v>
      </c>
      <c r="G6" s="850" t="s">
        <v>93</v>
      </c>
      <c r="H6" s="850" t="s">
        <v>98</v>
      </c>
      <c r="I6" s="833" t="s">
        <v>115</v>
      </c>
      <c r="J6" s="833" t="s">
        <v>116</v>
      </c>
      <c r="K6" s="842" t="s">
        <v>91</v>
      </c>
      <c r="L6" s="830" t="s">
        <v>5</v>
      </c>
      <c r="M6" s="831"/>
      <c r="N6" s="831"/>
      <c r="O6" s="831"/>
      <c r="P6" s="832"/>
      <c r="Q6" s="832"/>
      <c r="R6" s="808" t="s">
        <v>193</v>
      </c>
      <c r="S6" s="810" t="s">
        <v>71</v>
      </c>
      <c r="T6" s="810" t="s">
        <v>96</v>
      </c>
      <c r="U6" s="810" t="s">
        <v>221</v>
      </c>
      <c r="V6" s="806" t="s">
        <v>6</v>
      </c>
    </row>
    <row r="7" spans="1:22" ht="25.5" thickBot="1">
      <c r="A7" s="801"/>
      <c r="B7" s="803"/>
      <c r="C7" s="859"/>
      <c r="D7" s="861"/>
      <c r="E7" s="870"/>
      <c r="F7" s="849"/>
      <c r="G7" s="851"/>
      <c r="H7" s="851"/>
      <c r="I7" s="834"/>
      <c r="J7" s="834"/>
      <c r="K7" s="843"/>
      <c r="L7" s="560" t="s">
        <v>7</v>
      </c>
      <c r="M7" s="561" t="s">
        <v>8</v>
      </c>
      <c r="N7" s="562" t="s">
        <v>9</v>
      </c>
      <c r="O7" s="563" t="s">
        <v>10</v>
      </c>
      <c r="P7" s="563" t="s">
        <v>11</v>
      </c>
      <c r="Q7" s="564" t="s">
        <v>66</v>
      </c>
      <c r="R7" s="809"/>
      <c r="S7" s="811"/>
      <c r="T7" s="811"/>
      <c r="U7" s="811"/>
      <c r="V7" s="807"/>
    </row>
    <row r="8" spans="1:22" ht="25.5">
      <c r="A8" s="536"/>
      <c r="B8" s="537"/>
      <c r="C8" s="538"/>
      <c r="D8" s="539"/>
      <c r="E8" s="540"/>
      <c r="F8" s="540"/>
      <c r="G8" s="540"/>
      <c r="H8" s="541"/>
      <c r="I8" s="540"/>
      <c r="J8" s="541"/>
      <c r="K8" s="852" t="s">
        <v>28</v>
      </c>
      <c r="L8" s="826">
        <v>903</v>
      </c>
      <c r="M8" s="193" t="s">
        <v>1</v>
      </c>
      <c r="N8" s="194" t="s">
        <v>18</v>
      </c>
      <c r="O8" s="383" t="s">
        <v>354</v>
      </c>
      <c r="P8" s="384" t="s">
        <v>27</v>
      </c>
      <c r="Q8" s="385"/>
      <c r="R8" s="790">
        <v>44.039</v>
      </c>
      <c r="S8" s="386"/>
      <c r="T8" s="387"/>
      <c r="U8" s="387"/>
      <c r="V8" s="785" t="s">
        <v>355</v>
      </c>
    </row>
    <row r="9" spans="1:22" ht="27.75" customHeight="1">
      <c r="A9" s="43">
        <v>903</v>
      </c>
      <c r="B9" s="61" t="s">
        <v>124</v>
      </c>
      <c r="C9" s="695" t="s">
        <v>268</v>
      </c>
      <c r="D9" s="221"/>
      <c r="E9" s="542"/>
      <c r="F9" s="542"/>
      <c r="G9" s="542"/>
      <c r="H9" s="542"/>
      <c r="I9" s="70"/>
      <c r="J9" s="265"/>
      <c r="K9" s="853"/>
      <c r="L9" s="827"/>
      <c r="M9" s="584" t="s">
        <v>1</v>
      </c>
      <c r="N9" s="54" t="s">
        <v>18</v>
      </c>
      <c r="O9" s="388" t="s">
        <v>57</v>
      </c>
      <c r="P9" s="355" t="s">
        <v>27</v>
      </c>
      <c r="Q9" s="389"/>
      <c r="R9" s="788">
        <v>-10.6</v>
      </c>
      <c r="S9" s="391"/>
      <c r="T9" s="390"/>
      <c r="U9" s="390"/>
      <c r="V9" s="824" t="s">
        <v>350</v>
      </c>
    </row>
    <row r="10" spans="1:22" ht="12.75">
      <c r="A10" s="87"/>
      <c r="B10" s="85"/>
      <c r="C10" s="161"/>
      <c r="D10" s="366"/>
      <c r="E10" s="323"/>
      <c r="F10" s="181"/>
      <c r="G10" s="181"/>
      <c r="H10" s="190"/>
      <c r="I10" s="179"/>
      <c r="J10" s="324"/>
      <c r="K10" s="853"/>
      <c r="L10" s="827"/>
      <c r="M10" s="584" t="s">
        <v>1</v>
      </c>
      <c r="N10" s="54" t="s">
        <v>18</v>
      </c>
      <c r="O10" s="388" t="s">
        <v>57</v>
      </c>
      <c r="P10" s="355" t="s">
        <v>19</v>
      </c>
      <c r="Q10" s="389"/>
      <c r="R10" s="788">
        <v>-183.4</v>
      </c>
      <c r="S10" s="585"/>
      <c r="T10" s="390"/>
      <c r="U10" s="390"/>
      <c r="V10" s="825"/>
    </row>
    <row r="11" spans="1:22" ht="33.75" hidden="1">
      <c r="A11" s="319"/>
      <c r="B11" s="169"/>
      <c r="C11" s="170"/>
      <c r="D11" s="365"/>
      <c r="E11" s="320"/>
      <c r="F11" s="320"/>
      <c r="G11" s="320"/>
      <c r="H11" s="321"/>
      <c r="I11" s="320"/>
      <c r="J11" s="322"/>
      <c r="K11" s="853"/>
      <c r="L11" s="828"/>
      <c r="M11" s="108" t="s">
        <v>2</v>
      </c>
      <c r="N11" s="108" t="s">
        <v>1</v>
      </c>
      <c r="O11" s="388" t="s">
        <v>114</v>
      </c>
      <c r="P11" s="394" t="s">
        <v>27</v>
      </c>
      <c r="Q11" s="395" t="s">
        <v>79</v>
      </c>
      <c r="R11" s="406"/>
      <c r="S11" s="396"/>
      <c r="T11" s="397"/>
      <c r="U11" s="397"/>
      <c r="V11" s="693" t="s">
        <v>278</v>
      </c>
    </row>
    <row r="12" spans="1:22" ht="63.75" hidden="1">
      <c r="A12" s="43">
        <v>903</v>
      </c>
      <c r="B12" s="42" t="s">
        <v>199</v>
      </c>
      <c r="C12" s="162" t="s">
        <v>200</v>
      </c>
      <c r="D12" s="221"/>
      <c r="E12" s="180"/>
      <c r="F12" s="180"/>
      <c r="G12" s="180"/>
      <c r="H12" s="191"/>
      <c r="I12" s="180"/>
      <c r="J12" s="290"/>
      <c r="K12" s="853"/>
      <c r="L12" s="828"/>
      <c r="M12" s="108" t="s">
        <v>2</v>
      </c>
      <c r="N12" s="108" t="s">
        <v>1</v>
      </c>
      <c r="O12" s="742" t="s">
        <v>201</v>
      </c>
      <c r="P12" s="394" t="s">
        <v>19</v>
      </c>
      <c r="Q12" s="395" t="s">
        <v>79</v>
      </c>
      <c r="R12" s="406"/>
      <c r="S12" s="396"/>
      <c r="T12" s="397"/>
      <c r="U12" s="397"/>
      <c r="V12" s="765" t="s">
        <v>256</v>
      </c>
    </row>
    <row r="13" spans="1:22" ht="76.5" hidden="1">
      <c r="A13" s="766"/>
      <c r="B13" s="767"/>
      <c r="C13" s="768"/>
      <c r="D13" s="542"/>
      <c r="E13" s="70"/>
      <c r="F13" s="70"/>
      <c r="G13" s="70"/>
      <c r="H13" s="70"/>
      <c r="I13" s="70"/>
      <c r="J13" s="291"/>
      <c r="K13" s="853"/>
      <c r="L13" s="828"/>
      <c r="M13" s="137" t="s">
        <v>2</v>
      </c>
      <c r="N13" s="108" t="s">
        <v>1</v>
      </c>
      <c r="O13" s="388" t="s">
        <v>153</v>
      </c>
      <c r="P13" s="394" t="s">
        <v>19</v>
      </c>
      <c r="Q13" s="399"/>
      <c r="R13" s="406"/>
      <c r="S13" s="398"/>
      <c r="T13" s="400"/>
      <c r="U13" s="400"/>
      <c r="V13" s="543" t="s">
        <v>154</v>
      </c>
    </row>
    <row r="14" spans="1:22" ht="12.75" hidden="1">
      <c r="A14" s="766"/>
      <c r="B14" s="767"/>
      <c r="C14" s="768"/>
      <c r="D14" s="542"/>
      <c r="E14" s="77"/>
      <c r="F14" s="77"/>
      <c r="G14" s="77"/>
      <c r="H14" s="138"/>
      <c r="I14" s="77"/>
      <c r="J14" s="88"/>
      <c r="K14" s="853"/>
      <c r="L14" s="828"/>
      <c r="M14" s="137" t="s">
        <v>2</v>
      </c>
      <c r="N14" s="108" t="s">
        <v>1</v>
      </c>
      <c r="O14" s="388" t="s">
        <v>52</v>
      </c>
      <c r="P14" s="394" t="s">
        <v>19</v>
      </c>
      <c r="Q14" s="395"/>
      <c r="R14" s="406"/>
      <c r="S14" s="398"/>
      <c r="T14" s="400"/>
      <c r="U14" s="400"/>
      <c r="V14" s="669"/>
    </row>
    <row r="15" spans="1:22" ht="24" hidden="1">
      <c r="A15" s="87"/>
      <c r="B15" s="85"/>
      <c r="C15" s="161"/>
      <c r="D15" s="221"/>
      <c r="E15" s="77"/>
      <c r="F15" s="77"/>
      <c r="G15" s="77"/>
      <c r="H15" s="138"/>
      <c r="I15" s="77"/>
      <c r="J15" s="88"/>
      <c r="K15" s="853"/>
      <c r="L15" s="828"/>
      <c r="M15" s="137" t="s">
        <v>2</v>
      </c>
      <c r="N15" s="108" t="s">
        <v>1</v>
      </c>
      <c r="O15" s="388" t="s">
        <v>52</v>
      </c>
      <c r="P15" s="394" t="s">
        <v>27</v>
      </c>
      <c r="Q15" s="401"/>
      <c r="R15" s="406"/>
      <c r="S15" s="391"/>
      <c r="T15" s="390"/>
      <c r="U15" s="390"/>
      <c r="V15" s="669" t="s">
        <v>167</v>
      </c>
    </row>
    <row r="16" spans="1:22" ht="60" hidden="1">
      <c r="A16" s="43">
        <v>903</v>
      </c>
      <c r="B16" s="42" t="s">
        <v>199</v>
      </c>
      <c r="C16" s="162" t="s">
        <v>266</v>
      </c>
      <c r="D16" s="221"/>
      <c r="E16" s="77"/>
      <c r="F16" s="77"/>
      <c r="G16" s="77"/>
      <c r="H16" s="138"/>
      <c r="I16" s="77"/>
      <c r="J16" s="88"/>
      <c r="K16" s="853"/>
      <c r="L16" s="828"/>
      <c r="M16" s="137" t="s">
        <v>2</v>
      </c>
      <c r="N16" s="108" t="s">
        <v>17</v>
      </c>
      <c r="O16" s="388" t="s">
        <v>260</v>
      </c>
      <c r="P16" s="394" t="s">
        <v>19</v>
      </c>
      <c r="Q16" s="401"/>
      <c r="R16" s="406"/>
      <c r="S16" s="391"/>
      <c r="T16" s="390"/>
      <c r="U16" s="390"/>
      <c r="V16" s="758" t="s">
        <v>261</v>
      </c>
    </row>
    <row r="17" spans="1:22" ht="33.75" hidden="1">
      <c r="A17" s="83"/>
      <c r="B17" s="42"/>
      <c r="C17" s="163"/>
      <c r="D17" s="221"/>
      <c r="E17" s="77"/>
      <c r="F17" s="77"/>
      <c r="G17" s="77"/>
      <c r="H17" s="77"/>
      <c r="I17" s="77"/>
      <c r="J17" s="88"/>
      <c r="K17" s="853"/>
      <c r="L17" s="828"/>
      <c r="M17" s="137" t="s">
        <v>2</v>
      </c>
      <c r="N17" s="108" t="s">
        <v>17</v>
      </c>
      <c r="O17" s="388" t="s">
        <v>114</v>
      </c>
      <c r="P17" s="394" t="s">
        <v>27</v>
      </c>
      <c r="Q17" s="395"/>
      <c r="R17" s="406"/>
      <c r="S17" s="396"/>
      <c r="T17" s="397"/>
      <c r="U17" s="397"/>
      <c r="V17" s="671" t="s">
        <v>278</v>
      </c>
    </row>
    <row r="18" spans="1:22" ht="38.25" hidden="1">
      <c r="A18" s="292">
        <v>903</v>
      </c>
      <c r="B18" s="212" t="s">
        <v>272</v>
      </c>
      <c r="C18" s="237" t="s">
        <v>273</v>
      </c>
      <c r="D18" s="221"/>
      <c r="E18" s="214"/>
      <c r="F18" s="214"/>
      <c r="G18" s="214"/>
      <c r="H18" s="215"/>
      <c r="I18" s="216"/>
      <c r="J18" s="293"/>
      <c r="K18" s="853"/>
      <c r="L18" s="828"/>
      <c r="M18" s="137" t="s">
        <v>2</v>
      </c>
      <c r="N18" s="108" t="s">
        <v>17</v>
      </c>
      <c r="O18" s="388" t="s">
        <v>114</v>
      </c>
      <c r="P18" s="394" t="s">
        <v>20</v>
      </c>
      <c r="Q18" s="395"/>
      <c r="R18" s="406"/>
      <c r="S18" s="396"/>
      <c r="T18" s="397"/>
      <c r="U18" s="397"/>
      <c r="V18" s="668" t="s">
        <v>251</v>
      </c>
    </row>
    <row r="19" spans="1:22" ht="76.5" hidden="1">
      <c r="A19" s="149">
        <v>903</v>
      </c>
      <c r="B19" s="42" t="s">
        <v>267</v>
      </c>
      <c r="C19" s="351" t="s">
        <v>277</v>
      </c>
      <c r="D19" s="221"/>
      <c r="E19" s="77"/>
      <c r="F19" s="77"/>
      <c r="G19" s="77"/>
      <c r="H19" s="77"/>
      <c r="I19" s="77"/>
      <c r="J19" s="88"/>
      <c r="K19" s="853"/>
      <c r="L19" s="828"/>
      <c r="M19" s="137" t="s">
        <v>2</v>
      </c>
      <c r="N19" s="108" t="s">
        <v>17</v>
      </c>
      <c r="O19" s="691" t="s">
        <v>201</v>
      </c>
      <c r="P19" s="394" t="s">
        <v>19</v>
      </c>
      <c r="Q19" s="395"/>
      <c r="R19" s="406"/>
      <c r="S19" s="396"/>
      <c r="T19" s="397"/>
      <c r="U19" s="397"/>
      <c r="V19" s="287" t="s">
        <v>257</v>
      </c>
    </row>
    <row r="20" spans="1:22" ht="38.25">
      <c r="A20" s="83">
        <v>903</v>
      </c>
      <c r="B20" s="42" t="s">
        <v>176</v>
      </c>
      <c r="C20" s="163" t="s">
        <v>177</v>
      </c>
      <c r="D20" s="221"/>
      <c r="E20" s="77"/>
      <c r="F20" s="77"/>
      <c r="G20" s="77"/>
      <c r="H20" s="77"/>
      <c r="I20" s="77"/>
      <c r="J20" s="88"/>
      <c r="K20" s="853"/>
      <c r="L20" s="828"/>
      <c r="M20" s="137" t="s">
        <v>2</v>
      </c>
      <c r="N20" s="108" t="s">
        <v>17</v>
      </c>
      <c r="O20" s="388" t="s">
        <v>351</v>
      </c>
      <c r="P20" s="402">
        <v>100</v>
      </c>
      <c r="Q20" s="395"/>
      <c r="R20" s="788">
        <v>-24.7</v>
      </c>
      <c r="S20" s="396"/>
      <c r="T20" s="397"/>
      <c r="U20" s="397"/>
      <c r="V20" s="786" t="s">
        <v>352</v>
      </c>
    </row>
    <row r="21" spans="1:22" ht="63.75">
      <c r="A21" s="43">
        <v>903</v>
      </c>
      <c r="B21" s="42" t="s">
        <v>267</v>
      </c>
      <c r="C21" s="162" t="s">
        <v>325</v>
      </c>
      <c r="D21" s="602">
        <v>-13</v>
      </c>
      <c r="E21" s="77"/>
      <c r="F21" s="77"/>
      <c r="G21" s="77"/>
      <c r="H21" s="77"/>
      <c r="I21" s="77"/>
      <c r="J21" s="88"/>
      <c r="K21" s="853"/>
      <c r="L21" s="828"/>
      <c r="M21" s="137" t="s">
        <v>2</v>
      </c>
      <c r="N21" s="108" t="s">
        <v>17</v>
      </c>
      <c r="O21" s="388" t="s">
        <v>264</v>
      </c>
      <c r="P21" s="402">
        <v>200</v>
      </c>
      <c r="Q21" s="395"/>
      <c r="R21" s="406">
        <v>-13</v>
      </c>
      <c r="S21" s="396"/>
      <c r="T21" s="397"/>
      <c r="U21" s="397"/>
      <c r="V21" s="544" t="s">
        <v>265</v>
      </c>
    </row>
    <row r="22" spans="1:22" ht="12.75">
      <c r="A22" s="43"/>
      <c r="B22" s="690"/>
      <c r="C22" s="690"/>
      <c r="D22" s="221"/>
      <c r="E22" s="70"/>
      <c r="F22" s="70"/>
      <c r="G22" s="70"/>
      <c r="H22" s="70"/>
      <c r="I22" s="70"/>
      <c r="J22" s="291"/>
      <c r="K22" s="853"/>
      <c r="L22" s="828"/>
      <c r="M22" s="137" t="s">
        <v>2</v>
      </c>
      <c r="N22" s="108" t="s">
        <v>17</v>
      </c>
      <c r="O22" s="388" t="s">
        <v>53</v>
      </c>
      <c r="P22" s="388" t="s">
        <v>27</v>
      </c>
      <c r="Q22" s="395"/>
      <c r="R22" s="406"/>
      <c r="S22" s="396"/>
      <c r="T22" s="403"/>
      <c r="U22" s="403"/>
      <c r="V22" s="812" t="s">
        <v>197</v>
      </c>
    </row>
    <row r="23" spans="1:22" ht="12.75">
      <c r="A23" s="769"/>
      <c r="B23" s="690"/>
      <c r="C23" s="690"/>
      <c r="D23" s="221"/>
      <c r="E23" s="77"/>
      <c r="F23" s="77"/>
      <c r="G23" s="77"/>
      <c r="H23" s="77"/>
      <c r="I23" s="77"/>
      <c r="J23" s="88"/>
      <c r="K23" s="853"/>
      <c r="L23" s="828"/>
      <c r="M23" s="137" t="s">
        <v>2</v>
      </c>
      <c r="N23" s="108" t="s">
        <v>17</v>
      </c>
      <c r="O23" s="388" t="s">
        <v>53</v>
      </c>
      <c r="P23" s="388" t="s">
        <v>22</v>
      </c>
      <c r="Q23" s="395"/>
      <c r="R23" s="406"/>
      <c r="S23" s="396"/>
      <c r="T23" s="397"/>
      <c r="U23" s="397"/>
      <c r="V23" s="813"/>
    </row>
    <row r="24" spans="1:22" ht="38.25">
      <c r="A24" s="150">
        <v>903</v>
      </c>
      <c r="B24" s="42" t="s">
        <v>159</v>
      </c>
      <c r="C24" s="163" t="s">
        <v>275</v>
      </c>
      <c r="D24" s="602">
        <v>-9.9</v>
      </c>
      <c r="E24" s="116"/>
      <c r="F24" s="138"/>
      <c r="G24" s="138"/>
      <c r="H24" s="138"/>
      <c r="I24" s="77"/>
      <c r="J24" s="88"/>
      <c r="K24" s="853"/>
      <c r="L24" s="828"/>
      <c r="M24" s="137" t="s">
        <v>2</v>
      </c>
      <c r="N24" s="108" t="s">
        <v>17</v>
      </c>
      <c r="O24" s="388" t="s">
        <v>223</v>
      </c>
      <c r="P24" s="388" t="s">
        <v>19</v>
      </c>
      <c r="Q24" s="395"/>
      <c r="R24" s="788">
        <v>-9.9</v>
      </c>
      <c r="S24" s="396"/>
      <c r="T24" s="397"/>
      <c r="U24" s="397"/>
      <c r="V24" s="673" t="s">
        <v>349</v>
      </c>
    </row>
    <row r="25" spans="1:22" ht="12.75" hidden="1">
      <c r="A25" s="87"/>
      <c r="B25" s="85"/>
      <c r="C25" s="161"/>
      <c r="D25" s="221"/>
      <c r="E25" s="116"/>
      <c r="F25" s="138"/>
      <c r="G25" s="138"/>
      <c r="H25" s="138"/>
      <c r="I25" s="77"/>
      <c r="J25" s="88"/>
      <c r="K25" s="853"/>
      <c r="L25" s="828"/>
      <c r="M25" s="137" t="s">
        <v>2</v>
      </c>
      <c r="N25" s="108" t="s">
        <v>17</v>
      </c>
      <c r="O25" s="388" t="s">
        <v>216</v>
      </c>
      <c r="P25" s="388" t="s">
        <v>19</v>
      </c>
      <c r="Q25" s="395"/>
      <c r="R25" s="391"/>
      <c r="S25" s="391"/>
      <c r="T25" s="391"/>
      <c r="U25" s="650"/>
      <c r="V25" s="816" t="s">
        <v>222</v>
      </c>
    </row>
    <row r="26" spans="1:22" ht="12.75" hidden="1">
      <c r="A26" s="87"/>
      <c r="B26" s="85"/>
      <c r="C26" s="161"/>
      <c r="D26" s="221"/>
      <c r="E26" s="116"/>
      <c r="F26" s="138"/>
      <c r="G26" s="138"/>
      <c r="H26" s="138"/>
      <c r="I26" s="77"/>
      <c r="J26" s="88"/>
      <c r="K26" s="853"/>
      <c r="L26" s="828"/>
      <c r="M26" s="137" t="s">
        <v>2</v>
      </c>
      <c r="N26" s="108" t="s">
        <v>17</v>
      </c>
      <c r="O26" s="388" t="s">
        <v>217</v>
      </c>
      <c r="P26" s="388" t="s">
        <v>19</v>
      </c>
      <c r="Q26" s="395"/>
      <c r="R26" s="391"/>
      <c r="S26" s="391"/>
      <c r="T26" s="391"/>
      <c r="U26" s="650"/>
      <c r="V26" s="817"/>
    </row>
    <row r="27" spans="1:22" ht="38.25">
      <c r="A27" s="43">
        <v>903</v>
      </c>
      <c r="B27" s="61" t="s">
        <v>276</v>
      </c>
      <c r="C27" s="14" t="s">
        <v>274</v>
      </c>
      <c r="D27" s="221">
        <v>21.8</v>
      </c>
      <c r="E27" s="116"/>
      <c r="F27" s="138"/>
      <c r="G27" s="138"/>
      <c r="H27" s="138"/>
      <c r="I27" s="77"/>
      <c r="J27" s="88"/>
      <c r="K27" s="853"/>
      <c r="L27" s="828"/>
      <c r="M27" s="137" t="s">
        <v>2</v>
      </c>
      <c r="N27" s="108" t="s">
        <v>17</v>
      </c>
      <c r="O27" s="388" t="s">
        <v>263</v>
      </c>
      <c r="P27" s="388" t="s">
        <v>27</v>
      </c>
      <c r="Q27" s="395"/>
      <c r="R27" s="788">
        <v>21.8</v>
      </c>
      <c r="S27" s="391"/>
      <c r="T27" s="391"/>
      <c r="U27" s="650"/>
      <c r="V27" s="756" t="s">
        <v>353</v>
      </c>
    </row>
    <row r="28" spans="1:22" ht="60">
      <c r="A28" s="783">
        <v>903</v>
      </c>
      <c r="B28" s="782" t="s">
        <v>124</v>
      </c>
      <c r="C28" s="58" t="s">
        <v>343</v>
      </c>
      <c r="D28" s="676">
        <v>-218.7</v>
      </c>
      <c r="E28" s="116"/>
      <c r="F28" s="138"/>
      <c r="G28" s="138"/>
      <c r="H28" s="138"/>
      <c r="I28" s="77"/>
      <c r="J28" s="88"/>
      <c r="K28" s="853"/>
      <c r="L28" s="828"/>
      <c r="M28" s="137" t="s">
        <v>2</v>
      </c>
      <c r="N28" s="108" t="s">
        <v>15</v>
      </c>
      <c r="O28" s="388" t="s">
        <v>260</v>
      </c>
      <c r="P28" s="394" t="s">
        <v>19</v>
      </c>
      <c r="Q28" s="395"/>
      <c r="R28" s="391"/>
      <c r="S28" s="391"/>
      <c r="T28" s="391"/>
      <c r="U28" s="650"/>
      <c r="V28" s="758" t="s">
        <v>262</v>
      </c>
    </row>
    <row r="29" spans="1:22" ht="63.75" hidden="1">
      <c r="A29" s="319"/>
      <c r="B29" s="169"/>
      <c r="C29" s="170"/>
      <c r="D29" s="542"/>
      <c r="E29" s="116"/>
      <c r="F29" s="138"/>
      <c r="G29" s="138"/>
      <c r="H29" s="138"/>
      <c r="I29" s="77"/>
      <c r="J29" s="88"/>
      <c r="K29" s="853"/>
      <c r="L29" s="828"/>
      <c r="M29" s="137" t="s">
        <v>2</v>
      </c>
      <c r="N29" s="108" t="s">
        <v>15</v>
      </c>
      <c r="O29" s="601" t="s">
        <v>201</v>
      </c>
      <c r="P29" s="388" t="s">
        <v>19</v>
      </c>
      <c r="Q29" s="395"/>
      <c r="R29" s="406"/>
      <c r="S29" s="396"/>
      <c r="T29" s="397"/>
      <c r="U29" s="397"/>
      <c r="V29" s="287" t="s">
        <v>258</v>
      </c>
    </row>
    <row r="30" spans="1:22" ht="63.75" hidden="1">
      <c r="A30" s="87"/>
      <c r="B30" s="85"/>
      <c r="C30" s="161"/>
      <c r="D30" s="75"/>
      <c r="E30" s="116"/>
      <c r="F30" s="138"/>
      <c r="G30" s="138"/>
      <c r="H30" s="138"/>
      <c r="I30" s="77"/>
      <c r="J30" s="88"/>
      <c r="K30" s="853"/>
      <c r="L30" s="828"/>
      <c r="M30" s="137" t="s">
        <v>2</v>
      </c>
      <c r="N30" s="108" t="s">
        <v>15</v>
      </c>
      <c r="O30" s="601" t="s">
        <v>202</v>
      </c>
      <c r="P30" s="388" t="s">
        <v>150</v>
      </c>
      <c r="Q30" s="395"/>
      <c r="R30" s="406"/>
      <c r="S30" s="396"/>
      <c r="T30" s="404"/>
      <c r="U30" s="404"/>
      <c r="V30" s="287" t="s">
        <v>259</v>
      </c>
    </row>
    <row r="31" spans="1:22" ht="33.75" hidden="1">
      <c r="A31" s="770"/>
      <c r="B31" s="42"/>
      <c r="C31" s="572"/>
      <c r="D31" s="573"/>
      <c r="E31" s="116"/>
      <c r="F31" s="138"/>
      <c r="G31" s="138"/>
      <c r="H31" s="138"/>
      <c r="I31" s="77"/>
      <c r="J31" s="88"/>
      <c r="K31" s="853"/>
      <c r="L31" s="828"/>
      <c r="M31" s="137" t="s">
        <v>2</v>
      </c>
      <c r="N31" s="108" t="s">
        <v>15</v>
      </c>
      <c r="O31" s="601" t="s">
        <v>206</v>
      </c>
      <c r="P31" s="388" t="s">
        <v>65</v>
      </c>
      <c r="Q31" s="395"/>
      <c r="R31" s="406"/>
      <c r="S31" s="396"/>
      <c r="T31" s="404"/>
      <c r="U31" s="404"/>
      <c r="V31" s="693" t="s">
        <v>278</v>
      </c>
    </row>
    <row r="32" spans="1:22" ht="33.75" hidden="1">
      <c r="A32" s="770"/>
      <c r="B32" s="42"/>
      <c r="C32" s="572"/>
      <c r="D32" s="573"/>
      <c r="E32" s="116"/>
      <c r="F32" s="138"/>
      <c r="G32" s="138"/>
      <c r="H32" s="138"/>
      <c r="I32" s="77"/>
      <c r="J32" s="88"/>
      <c r="K32" s="853"/>
      <c r="L32" s="828"/>
      <c r="M32" s="137" t="s">
        <v>2</v>
      </c>
      <c r="N32" s="108" t="s">
        <v>15</v>
      </c>
      <c r="O32" s="388" t="s">
        <v>114</v>
      </c>
      <c r="P32" s="394" t="s">
        <v>27</v>
      </c>
      <c r="Q32" s="395"/>
      <c r="R32" s="406"/>
      <c r="S32" s="396"/>
      <c r="T32" s="404"/>
      <c r="U32" s="404"/>
      <c r="V32" s="671" t="s">
        <v>278</v>
      </c>
    </row>
    <row r="33" spans="1:22" ht="25.5" hidden="1">
      <c r="A33" s="87"/>
      <c r="B33" s="85"/>
      <c r="C33" s="161"/>
      <c r="D33" s="75"/>
      <c r="E33" s="116"/>
      <c r="F33" s="138"/>
      <c r="G33" s="138"/>
      <c r="H33" s="138"/>
      <c r="I33" s="77"/>
      <c r="J33" s="88"/>
      <c r="K33" s="853"/>
      <c r="L33" s="828"/>
      <c r="M33" s="92" t="s">
        <v>2</v>
      </c>
      <c r="N33" s="53" t="s">
        <v>17</v>
      </c>
      <c r="O33" s="355" t="s">
        <v>166</v>
      </c>
      <c r="P33" s="355" t="s">
        <v>19</v>
      </c>
      <c r="Q33" s="405"/>
      <c r="R33" s="406"/>
      <c r="S33" s="406"/>
      <c r="T33" s="390"/>
      <c r="U33" s="390"/>
      <c r="V33" s="544" t="s">
        <v>196</v>
      </c>
    </row>
    <row r="34" spans="1:22" ht="33.75" hidden="1">
      <c r="A34" s="43"/>
      <c r="B34" s="61"/>
      <c r="C34" s="263"/>
      <c r="D34" s="573"/>
      <c r="E34" s="116"/>
      <c r="F34" s="138"/>
      <c r="G34" s="138"/>
      <c r="H34" s="138"/>
      <c r="I34" s="77"/>
      <c r="J34" s="88"/>
      <c r="K34" s="853"/>
      <c r="L34" s="828"/>
      <c r="M34" s="239" t="s">
        <v>2</v>
      </c>
      <c r="N34" s="57" t="s">
        <v>2</v>
      </c>
      <c r="O34" s="165" t="s">
        <v>114</v>
      </c>
      <c r="P34" s="405" t="s">
        <v>27</v>
      </c>
      <c r="Q34" s="407" t="s">
        <v>69</v>
      </c>
      <c r="R34" s="406"/>
      <c r="S34" s="408"/>
      <c r="T34" s="409"/>
      <c r="U34" s="409"/>
      <c r="V34" s="693" t="s">
        <v>278</v>
      </c>
    </row>
    <row r="35" spans="1:22" ht="72" customHeight="1">
      <c r="A35" s="87"/>
      <c r="B35" s="85"/>
      <c r="C35" s="161"/>
      <c r="D35" s="70"/>
      <c r="E35" s="116"/>
      <c r="F35" s="138"/>
      <c r="G35" s="138"/>
      <c r="H35" s="138"/>
      <c r="I35" s="77"/>
      <c r="J35" s="88"/>
      <c r="K35" s="853"/>
      <c r="L35" s="828"/>
      <c r="M35" s="239" t="s">
        <v>2</v>
      </c>
      <c r="N35" s="57" t="s">
        <v>42</v>
      </c>
      <c r="O35" s="165" t="s">
        <v>357</v>
      </c>
      <c r="P35" s="405" t="s">
        <v>19</v>
      </c>
      <c r="Q35" s="407"/>
      <c r="R35" s="788">
        <v>5</v>
      </c>
      <c r="S35" s="408"/>
      <c r="T35" s="409"/>
      <c r="U35" s="409"/>
      <c r="V35" s="960" t="s">
        <v>358</v>
      </c>
    </row>
    <row r="36" spans="1:22" ht="76.5" hidden="1">
      <c r="A36" s="87"/>
      <c r="B36" s="82"/>
      <c r="C36" s="161"/>
      <c r="D36" s="317"/>
      <c r="E36" s="116"/>
      <c r="F36" s="138"/>
      <c r="G36" s="138"/>
      <c r="H36" s="138"/>
      <c r="I36" s="77"/>
      <c r="J36" s="88"/>
      <c r="K36" s="853"/>
      <c r="L36" s="828"/>
      <c r="M36" s="239" t="s">
        <v>2</v>
      </c>
      <c r="N36" s="57" t="s">
        <v>17</v>
      </c>
      <c r="O36" s="165" t="s">
        <v>153</v>
      </c>
      <c r="P36" s="405" t="s">
        <v>19</v>
      </c>
      <c r="Q36" s="407"/>
      <c r="R36" s="406"/>
      <c r="S36" s="408"/>
      <c r="T36" s="409"/>
      <c r="U36" s="409"/>
      <c r="V36" s="543" t="s">
        <v>154</v>
      </c>
    </row>
    <row r="37" spans="1:22" ht="63.75" hidden="1">
      <c r="A37" s="87"/>
      <c r="B37" s="82"/>
      <c r="C37" s="161"/>
      <c r="D37" s="317"/>
      <c r="E37" s="116"/>
      <c r="F37" s="138"/>
      <c r="G37" s="138"/>
      <c r="H37" s="138"/>
      <c r="I37" s="77"/>
      <c r="J37" s="88"/>
      <c r="K37" s="853"/>
      <c r="L37" s="828"/>
      <c r="M37" s="239" t="s">
        <v>2</v>
      </c>
      <c r="N37" s="57" t="s">
        <v>17</v>
      </c>
      <c r="O37" s="165" t="s">
        <v>175</v>
      </c>
      <c r="P37" s="405" t="s">
        <v>27</v>
      </c>
      <c r="Q37" s="407"/>
      <c r="R37" s="406"/>
      <c r="S37" s="408"/>
      <c r="T37" s="409"/>
      <c r="U37" s="409"/>
      <c r="V37" s="570" t="s">
        <v>174</v>
      </c>
    </row>
    <row r="38" spans="1:22" ht="12.75">
      <c r="A38" s="43"/>
      <c r="B38" s="61"/>
      <c r="C38" s="263"/>
      <c r="D38" s="221"/>
      <c r="E38" s="143"/>
      <c r="F38" s="139"/>
      <c r="G38" s="139"/>
      <c r="H38" s="139"/>
      <c r="I38" s="78"/>
      <c r="J38" s="294"/>
      <c r="K38" s="853"/>
      <c r="L38" s="828"/>
      <c r="M38" s="92" t="s">
        <v>14</v>
      </c>
      <c r="N38" s="53" t="s">
        <v>15</v>
      </c>
      <c r="O38" s="405" t="s">
        <v>58</v>
      </c>
      <c r="P38" s="405" t="s">
        <v>27</v>
      </c>
      <c r="Q38" s="399"/>
      <c r="R38" s="406">
        <v>-222</v>
      </c>
      <c r="S38" s="406"/>
      <c r="T38" s="390"/>
      <c r="U38" s="390"/>
      <c r="V38" s="819" t="s">
        <v>227</v>
      </c>
    </row>
    <row r="39" spans="1:22" ht="25.5">
      <c r="A39" s="771">
        <v>903</v>
      </c>
      <c r="B39" s="61" t="s">
        <v>159</v>
      </c>
      <c r="C39" s="58" t="s">
        <v>356</v>
      </c>
      <c r="D39" s="223">
        <v>5</v>
      </c>
      <c r="E39" s="143"/>
      <c r="F39" s="139"/>
      <c r="G39" s="139"/>
      <c r="H39" s="139"/>
      <c r="I39" s="78"/>
      <c r="J39" s="294"/>
      <c r="K39" s="853"/>
      <c r="L39" s="828"/>
      <c r="M39" s="92" t="s">
        <v>14</v>
      </c>
      <c r="N39" s="53" t="s">
        <v>15</v>
      </c>
      <c r="O39" s="405" t="s">
        <v>58</v>
      </c>
      <c r="P39" s="405" t="s">
        <v>19</v>
      </c>
      <c r="Q39" s="399"/>
      <c r="R39" s="745">
        <v>-10</v>
      </c>
      <c r="S39" s="406"/>
      <c r="T39" s="390"/>
      <c r="U39" s="390"/>
      <c r="V39" s="820"/>
    </row>
    <row r="40" spans="1:22" ht="12.75" hidden="1">
      <c r="A40" s="83"/>
      <c r="B40" s="42"/>
      <c r="C40" s="162"/>
      <c r="D40" s="221"/>
      <c r="E40" s="143"/>
      <c r="F40" s="139"/>
      <c r="G40" s="139"/>
      <c r="H40" s="139"/>
      <c r="I40" s="78"/>
      <c r="J40" s="294"/>
      <c r="K40" s="853"/>
      <c r="L40" s="828"/>
      <c r="M40" s="92" t="s">
        <v>14</v>
      </c>
      <c r="N40" s="53" t="s">
        <v>15</v>
      </c>
      <c r="O40" s="405" t="s">
        <v>58</v>
      </c>
      <c r="P40" s="405" t="s">
        <v>65</v>
      </c>
      <c r="Q40" s="399"/>
      <c r="R40" s="406"/>
      <c r="S40" s="406"/>
      <c r="T40" s="390"/>
      <c r="U40" s="390"/>
      <c r="V40" s="759"/>
    </row>
    <row r="41" spans="1:22" ht="12.75" hidden="1">
      <c r="A41" s="43"/>
      <c r="B41" s="61"/>
      <c r="C41" s="263"/>
      <c r="D41" s="221"/>
      <c r="E41" s="143"/>
      <c r="F41" s="139"/>
      <c r="G41" s="139"/>
      <c r="H41" s="139"/>
      <c r="I41" s="78"/>
      <c r="J41" s="294"/>
      <c r="K41" s="853"/>
      <c r="L41" s="828"/>
      <c r="M41" s="92"/>
      <c r="N41" s="53"/>
      <c r="O41" s="405"/>
      <c r="P41" s="405"/>
      <c r="Q41" s="399"/>
      <c r="R41" s="406"/>
      <c r="S41" s="391"/>
      <c r="T41" s="390"/>
      <c r="U41" s="390"/>
      <c r="V41" s="669"/>
    </row>
    <row r="42" spans="1:22" ht="12.75" hidden="1">
      <c r="A42" s="43"/>
      <c r="B42" s="61"/>
      <c r="C42" s="263"/>
      <c r="D42" s="221"/>
      <c r="E42" s="143"/>
      <c r="F42" s="139"/>
      <c r="G42" s="139"/>
      <c r="H42" s="139"/>
      <c r="I42" s="78"/>
      <c r="J42" s="294"/>
      <c r="K42" s="853"/>
      <c r="L42" s="828"/>
      <c r="M42" s="92" t="s">
        <v>14</v>
      </c>
      <c r="N42" s="53" t="s">
        <v>18</v>
      </c>
      <c r="O42" s="405" t="s">
        <v>102</v>
      </c>
      <c r="P42" s="405" t="s">
        <v>19</v>
      </c>
      <c r="Q42" s="405"/>
      <c r="R42" s="406"/>
      <c r="S42" s="391"/>
      <c r="T42" s="390"/>
      <c r="U42" s="390"/>
      <c r="V42" s="814" t="s">
        <v>135</v>
      </c>
    </row>
    <row r="43" spans="1:22" ht="38.25">
      <c r="A43" s="43">
        <v>903</v>
      </c>
      <c r="B43" s="42" t="s">
        <v>271</v>
      </c>
      <c r="C43" s="162" t="s">
        <v>322</v>
      </c>
      <c r="D43" s="602">
        <v>-199</v>
      </c>
      <c r="E43" s="143"/>
      <c r="F43" s="139"/>
      <c r="G43" s="139"/>
      <c r="H43" s="139"/>
      <c r="I43" s="78"/>
      <c r="J43" s="294"/>
      <c r="K43" s="853"/>
      <c r="L43" s="828"/>
      <c r="M43" s="92" t="s">
        <v>14</v>
      </c>
      <c r="N43" s="53" t="s">
        <v>18</v>
      </c>
      <c r="O43" s="405" t="s">
        <v>102</v>
      </c>
      <c r="P43" s="405" t="s">
        <v>22</v>
      </c>
      <c r="Q43" s="401"/>
      <c r="R43" s="406">
        <v>-199</v>
      </c>
      <c r="S43" s="391"/>
      <c r="T43" s="390"/>
      <c r="U43" s="390"/>
      <c r="V43" s="815"/>
    </row>
    <row r="44" spans="1:22" ht="51" customHeight="1">
      <c r="A44" s="770"/>
      <c r="B44" s="42"/>
      <c r="C44" s="286"/>
      <c r="D44" s="498"/>
      <c r="E44" s="143"/>
      <c r="F44" s="139"/>
      <c r="G44" s="139"/>
      <c r="H44" s="139"/>
      <c r="I44" s="78"/>
      <c r="J44" s="294"/>
      <c r="K44" s="853"/>
      <c r="L44" s="828"/>
      <c r="M44" s="92" t="s">
        <v>14</v>
      </c>
      <c r="N44" s="53" t="s">
        <v>18</v>
      </c>
      <c r="O44" s="405" t="s">
        <v>60</v>
      </c>
      <c r="P44" s="405" t="s">
        <v>292</v>
      </c>
      <c r="Q44" s="401"/>
      <c r="R44" s="406">
        <v>-706</v>
      </c>
      <c r="S44" s="391"/>
      <c r="T44" s="390"/>
      <c r="U44" s="390"/>
      <c r="V44" s="812" t="s">
        <v>134</v>
      </c>
    </row>
    <row r="45" spans="1:22" ht="13.5" thickBot="1">
      <c r="A45" s="770"/>
      <c r="B45" s="42"/>
      <c r="C45" s="286"/>
      <c r="D45" s="498"/>
      <c r="E45" s="143"/>
      <c r="F45" s="139"/>
      <c r="G45" s="139"/>
      <c r="H45" s="139"/>
      <c r="I45" s="78"/>
      <c r="J45" s="294"/>
      <c r="K45" s="853"/>
      <c r="L45" s="828"/>
      <c r="M45" s="53" t="s">
        <v>14</v>
      </c>
      <c r="N45" s="53" t="s">
        <v>18</v>
      </c>
      <c r="O45" s="405" t="s">
        <v>60</v>
      </c>
      <c r="P45" s="405" t="s">
        <v>293</v>
      </c>
      <c r="Q45" s="401"/>
      <c r="R45" s="406">
        <v>-619</v>
      </c>
      <c r="S45" s="391"/>
      <c r="T45" s="390"/>
      <c r="U45" s="390"/>
      <c r="V45" s="813"/>
    </row>
    <row r="46" spans="1:22" ht="13.5" hidden="1" thickBot="1">
      <c r="A46" s="87"/>
      <c r="B46" s="85"/>
      <c r="C46" s="161"/>
      <c r="D46" s="70"/>
      <c r="E46" s="143"/>
      <c r="F46" s="139"/>
      <c r="G46" s="139"/>
      <c r="H46" s="139"/>
      <c r="I46" s="78"/>
      <c r="J46" s="294"/>
      <c r="K46" s="853"/>
      <c r="L46" s="828"/>
      <c r="M46" s="53" t="s">
        <v>14</v>
      </c>
      <c r="N46" s="53" t="s">
        <v>18</v>
      </c>
      <c r="O46" s="401" t="s">
        <v>53</v>
      </c>
      <c r="P46" s="401" t="s">
        <v>19</v>
      </c>
      <c r="Q46" s="355"/>
      <c r="R46" s="406"/>
      <c r="S46" s="391"/>
      <c r="T46" s="390"/>
      <c r="U46" s="390"/>
      <c r="V46" s="669"/>
    </row>
    <row r="47" spans="1:22" ht="12.75" hidden="1">
      <c r="A47" s="43"/>
      <c r="B47" s="61"/>
      <c r="C47" s="263"/>
      <c r="D47" s="221"/>
      <c r="E47" s="143"/>
      <c r="F47" s="139"/>
      <c r="G47" s="139"/>
      <c r="H47" s="139"/>
      <c r="I47" s="78"/>
      <c r="J47" s="294"/>
      <c r="K47" s="853"/>
      <c r="L47" s="828"/>
      <c r="M47" s="53" t="s">
        <v>14</v>
      </c>
      <c r="N47" s="53" t="s">
        <v>18</v>
      </c>
      <c r="O47" s="401" t="s">
        <v>52</v>
      </c>
      <c r="P47" s="401" t="s">
        <v>27</v>
      </c>
      <c r="Q47" s="355"/>
      <c r="R47" s="406"/>
      <c r="S47" s="391"/>
      <c r="T47" s="390"/>
      <c r="U47" s="390"/>
      <c r="V47" s="669"/>
    </row>
    <row r="48" spans="1:22" ht="12.75" hidden="1">
      <c r="A48" s="87"/>
      <c r="B48" s="85"/>
      <c r="C48" s="161"/>
      <c r="D48" s="70"/>
      <c r="E48" s="526"/>
      <c r="F48" s="527"/>
      <c r="G48" s="527"/>
      <c r="H48" s="527"/>
      <c r="I48" s="528"/>
      <c r="J48" s="529"/>
      <c r="K48" s="853"/>
      <c r="L48" s="828"/>
      <c r="M48" s="53" t="s">
        <v>106</v>
      </c>
      <c r="N48" s="53" t="s">
        <v>15</v>
      </c>
      <c r="O48" s="401" t="s">
        <v>228</v>
      </c>
      <c r="P48" s="401" t="s">
        <v>27</v>
      </c>
      <c r="Q48" s="355"/>
      <c r="R48" s="406"/>
      <c r="S48" s="391"/>
      <c r="T48" s="390"/>
      <c r="U48" s="390"/>
      <c r="V48" s="818" t="s">
        <v>229</v>
      </c>
    </row>
    <row r="49" spans="1:22" ht="12.75" hidden="1">
      <c r="A49" s="87"/>
      <c r="B49" s="85"/>
      <c r="C49" s="161"/>
      <c r="D49" s="70"/>
      <c r="E49" s="526"/>
      <c r="F49" s="527"/>
      <c r="G49" s="527"/>
      <c r="H49" s="527"/>
      <c r="I49" s="528"/>
      <c r="J49" s="529"/>
      <c r="K49" s="853"/>
      <c r="L49" s="828"/>
      <c r="M49" s="53" t="s">
        <v>106</v>
      </c>
      <c r="N49" s="53" t="s">
        <v>15</v>
      </c>
      <c r="O49" s="401" t="s">
        <v>228</v>
      </c>
      <c r="P49" s="401" t="s">
        <v>19</v>
      </c>
      <c r="Q49" s="355"/>
      <c r="R49" s="406"/>
      <c r="S49" s="391"/>
      <c r="T49" s="390"/>
      <c r="U49" s="390"/>
      <c r="V49" s="818"/>
    </row>
    <row r="50" spans="1:22" ht="12.75" hidden="1">
      <c r="A50" s="87"/>
      <c r="B50" s="85"/>
      <c r="C50" s="161"/>
      <c r="D50" s="70"/>
      <c r="E50" s="526"/>
      <c r="F50" s="527"/>
      <c r="G50" s="527"/>
      <c r="H50" s="527"/>
      <c r="I50" s="528"/>
      <c r="J50" s="529"/>
      <c r="K50" s="853"/>
      <c r="L50" s="828"/>
      <c r="M50" s="53"/>
      <c r="N50" s="53"/>
      <c r="O50" s="401"/>
      <c r="P50" s="401"/>
      <c r="Q50" s="355"/>
      <c r="R50" s="406"/>
      <c r="S50" s="391"/>
      <c r="T50" s="390"/>
      <c r="U50" s="390"/>
      <c r="V50" s="669"/>
    </row>
    <row r="51" spans="1:22" ht="12.75" hidden="1">
      <c r="A51" s="87"/>
      <c r="B51" s="85"/>
      <c r="C51" s="161"/>
      <c r="D51" s="70"/>
      <c r="E51" s="526"/>
      <c r="F51" s="527"/>
      <c r="G51" s="527"/>
      <c r="H51" s="527"/>
      <c r="I51" s="528"/>
      <c r="J51" s="529"/>
      <c r="K51" s="853"/>
      <c r="L51" s="828"/>
      <c r="M51" s="53"/>
      <c r="N51" s="53"/>
      <c r="O51" s="401"/>
      <c r="P51" s="401"/>
      <c r="Q51" s="355"/>
      <c r="R51" s="406"/>
      <c r="S51" s="391"/>
      <c r="T51" s="390"/>
      <c r="U51" s="390"/>
      <c r="V51" s="669"/>
    </row>
    <row r="52" spans="1:22" ht="12.75" hidden="1">
      <c r="A52" s="87"/>
      <c r="B52" s="85"/>
      <c r="C52" s="161"/>
      <c r="D52" s="70"/>
      <c r="E52" s="526"/>
      <c r="F52" s="527"/>
      <c r="G52" s="527"/>
      <c r="H52" s="527"/>
      <c r="I52" s="528"/>
      <c r="J52" s="529"/>
      <c r="K52" s="853"/>
      <c r="L52" s="828"/>
      <c r="M52" s="53"/>
      <c r="N52" s="53"/>
      <c r="O52" s="401"/>
      <c r="P52" s="401"/>
      <c r="Q52" s="355"/>
      <c r="R52" s="406"/>
      <c r="S52" s="391"/>
      <c r="T52" s="390"/>
      <c r="U52" s="390"/>
      <c r="V52" s="669"/>
    </row>
    <row r="53" spans="1:22" ht="13.5" hidden="1" thickBot="1">
      <c r="A53" s="87"/>
      <c r="B53" s="85"/>
      <c r="C53" s="161"/>
      <c r="D53" s="70"/>
      <c r="E53" s="526"/>
      <c r="F53" s="527"/>
      <c r="G53" s="527"/>
      <c r="H53" s="527"/>
      <c r="I53" s="528"/>
      <c r="J53" s="529"/>
      <c r="K53" s="853"/>
      <c r="L53" s="828"/>
      <c r="M53" s="358"/>
      <c r="N53" s="358"/>
      <c r="O53" s="530"/>
      <c r="P53" s="530"/>
      <c r="Q53" s="392"/>
      <c r="R53" s="686"/>
      <c r="S53" s="452"/>
      <c r="T53" s="393"/>
      <c r="U53" s="393"/>
      <c r="V53" s="757"/>
    </row>
    <row r="54" spans="1:22" ht="15.75" thickBot="1">
      <c r="A54" s="545"/>
      <c r="B54" s="546"/>
      <c r="C54" s="547"/>
      <c r="D54" s="213"/>
      <c r="E54" s="213"/>
      <c r="F54" s="213"/>
      <c r="G54" s="213"/>
      <c r="H54" s="213"/>
      <c r="I54" s="213"/>
      <c r="J54" s="296"/>
      <c r="K54" s="854"/>
      <c r="L54" s="829"/>
      <c r="M54" s="804" t="s">
        <v>36</v>
      </c>
      <c r="N54" s="805"/>
      <c r="O54" s="805"/>
      <c r="P54" s="805"/>
      <c r="Q54" s="805"/>
      <c r="R54" s="687">
        <f>SUM(R8:R53)</f>
        <v>-1926.761</v>
      </c>
      <c r="S54" s="415">
        <f>SUM(S8:S47)</f>
        <v>0</v>
      </c>
      <c r="T54" s="414">
        <f>SUM(T8:T47)</f>
        <v>0</v>
      </c>
      <c r="U54" s="414">
        <f>SUM(U8:U47)</f>
        <v>0</v>
      </c>
      <c r="V54" s="531"/>
    </row>
    <row r="55" spans="1:22" s="182" customFormat="1" ht="38.25">
      <c r="A55" s="43">
        <v>912</v>
      </c>
      <c r="B55" s="492" t="s">
        <v>346</v>
      </c>
      <c r="C55" s="493" t="s">
        <v>347</v>
      </c>
      <c r="D55" s="221">
        <v>1304.9</v>
      </c>
      <c r="E55" s="269"/>
      <c r="F55" s="269"/>
      <c r="G55" s="269"/>
      <c r="H55" s="288"/>
      <c r="I55" s="288"/>
      <c r="J55" s="289"/>
      <c r="K55" s="867" t="s">
        <v>31</v>
      </c>
      <c r="L55" s="828">
        <v>912</v>
      </c>
      <c r="M55" s="35" t="s">
        <v>1</v>
      </c>
      <c r="N55" s="34" t="s">
        <v>18</v>
      </c>
      <c r="O55" s="532" t="s">
        <v>354</v>
      </c>
      <c r="P55" s="457" t="s">
        <v>27</v>
      </c>
      <c r="Q55" s="533" t="s">
        <v>79</v>
      </c>
      <c r="R55" s="781">
        <v>195.73</v>
      </c>
      <c r="S55" s="535"/>
      <c r="T55" s="534"/>
      <c r="U55" s="534"/>
      <c r="V55" s="785" t="s">
        <v>355</v>
      </c>
    </row>
    <row r="56" spans="1:22" ht="12.75" hidden="1">
      <c r="A56" s="149"/>
      <c r="B56" s="128"/>
      <c r="C56" s="495"/>
      <c r="D56" s="221"/>
      <c r="E56" s="151"/>
      <c r="F56" s="151"/>
      <c r="G56" s="151"/>
      <c r="H56" s="217"/>
      <c r="I56" s="218"/>
      <c r="J56" s="219"/>
      <c r="K56" s="867"/>
      <c r="L56" s="828"/>
      <c r="M56" s="92" t="s">
        <v>1</v>
      </c>
      <c r="N56" s="53" t="s">
        <v>32</v>
      </c>
      <c r="O56" s="146" t="s">
        <v>133</v>
      </c>
      <c r="P56" s="165" t="s">
        <v>132</v>
      </c>
      <c r="Q56" s="416" t="s">
        <v>76</v>
      </c>
      <c r="R56" s="390"/>
      <c r="S56" s="417"/>
      <c r="T56" s="418"/>
      <c r="U56" s="418"/>
      <c r="V56" s="419"/>
    </row>
    <row r="57" spans="1:22" ht="12.75" hidden="1">
      <c r="A57" s="149"/>
      <c r="B57" s="497"/>
      <c r="C57" s="211"/>
      <c r="D57" s="499"/>
      <c r="E57" s="78"/>
      <c r="F57" s="78"/>
      <c r="G57" s="78"/>
      <c r="H57" s="184"/>
      <c r="I57" s="209"/>
      <c r="J57" s="184"/>
      <c r="K57" s="867"/>
      <c r="L57" s="828"/>
      <c r="M57" s="92" t="s">
        <v>18</v>
      </c>
      <c r="N57" s="53" t="s">
        <v>42</v>
      </c>
      <c r="O57" s="146" t="s">
        <v>117</v>
      </c>
      <c r="P57" s="165" t="s">
        <v>88</v>
      </c>
      <c r="Q57" s="416" t="s">
        <v>76</v>
      </c>
      <c r="R57" s="390"/>
      <c r="S57" s="420"/>
      <c r="T57" s="421"/>
      <c r="U57" s="421"/>
      <c r="V57" s="419"/>
    </row>
    <row r="58" spans="1:22" ht="12.75" hidden="1">
      <c r="A58" s="43"/>
      <c r="B58" s="44"/>
      <c r="C58" s="210"/>
      <c r="D58" s="498"/>
      <c r="E58" s="171"/>
      <c r="F58" s="177"/>
      <c r="G58" s="177"/>
      <c r="H58" s="178"/>
      <c r="I58" s="77"/>
      <c r="J58" s="138"/>
      <c r="K58" s="867"/>
      <c r="L58" s="828"/>
      <c r="M58" s="92" t="s">
        <v>18</v>
      </c>
      <c r="N58" s="53" t="s">
        <v>42</v>
      </c>
      <c r="O58" s="146" t="s">
        <v>118</v>
      </c>
      <c r="P58" s="165" t="s">
        <v>77</v>
      </c>
      <c r="Q58" s="416" t="s">
        <v>76</v>
      </c>
      <c r="R58" s="390"/>
      <c r="S58" s="398"/>
      <c r="T58" s="400"/>
      <c r="U58" s="400"/>
      <c r="V58" s="419"/>
    </row>
    <row r="59" spans="1:22" ht="13.5" hidden="1" thickBot="1">
      <c r="A59" s="87"/>
      <c r="B59" s="277"/>
      <c r="C59" s="161"/>
      <c r="D59" s="317"/>
      <c r="E59" s="228"/>
      <c r="F59" s="227"/>
      <c r="G59" s="227"/>
      <c r="H59" s="227"/>
      <c r="I59" s="227"/>
      <c r="J59" s="273"/>
      <c r="K59" s="867"/>
      <c r="L59" s="828"/>
      <c r="M59" s="92" t="s">
        <v>16</v>
      </c>
      <c r="N59" s="53" t="s">
        <v>1</v>
      </c>
      <c r="O59" s="146" t="s">
        <v>100</v>
      </c>
      <c r="P59" s="165" t="s">
        <v>99</v>
      </c>
      <c r="Q59" s="416" t="s">
        <v>76</v>
      </c>
      <c r="R59" s="390"/>
      <c r="S59" s="398"/>
      <c r="T59" s="397"/>
      <c r="U59" s="397"/>
      <c r="V59" s="419"/>
    </row>
    <row r="60" spans="1:22" ht="12.75" hidden="1">
      <c r="A60" s="149"/>
      <c r="B60" s="128"/>
      <c r="C60" s="58"/>
      <c r="D60" s="370"/>
      <c r="E60" s="166"/>
      <c r="F60" s="230"/>
      <c r="G60" s="230"/>
      <c r="H60" s="230"/>
      <c r="I60" s="230"/>
      <c r="J60" s="284"/>
      <c r="K60" s="867"/>
      <c r="L60" s="828"/>
      <c r="M60" s="92" t="s">
        <v>14</v>
      </c>
      <c r="N60" s="53" t="s">
        <v>15</v>
      </c>
      <c r="O60" s="146" t="s">
        <v>64</v>
      </c>
      <c r="P60" s="165" t="s">
        <v>88</v>
      </c>
      <c r="Q60" s="416"/>
      <c r="R60" s="406"/>
      <c r="S60" s="398"/>
      <c r="T60" s="397"/>
      <c r="U60" s="397"/>
      <c r="V60" s="419"/>
    </row>
    <row r="61" spans="1:22" ht="12.75" hidden="1">
      <c r="A61" s="87"/>
      <c r="B61" s="85"/>
      <c r="C61" s="161"/>
      <c r="D61" s="70"/>
      <c r="E61" s="77"/>
      <c r="F61" s="77"/>
      <c r="G61" s="151"/>
      <c r="H61" s="151"/>
      <c r="I61" s="151"/>
      <c r="J61" s="231"/>
      <c r="K61" s="867"/>
      <c r="L61" s="828"/>
      <c r="M61" s="92" t="s">
        <v>122</v>
      </c>
      <c r="N61" s="53" t="s">
        <v>1</v>
      </c>
      <c r="O61" s="146" t="s">
        <v>123</v>
      </c>
      <c r="P61" s="165" t="s">
        <v>88</v>
      </c>
      <c r="Q61" s="599"/>
      <c r="R61" s="390"/>
      <c r="S61" s="398"/>
      <c r="T61" s="397"/>
      <c r="U61" s="397"/>
      <c r="V61" s="571"/>
    </row>
    <row r="62" spans="1:22" ht="51">
      <c r="A62" s="670">
        <v>912</v>
      </c>
      <c r="B62" s="42" t="s">
        <v>327</v>
      </c>
      <c r="C62" s="163" t="s">
        <v>328</v>
      </c>
      <c r="D62" s="221">
        <v>4184.6</v>
      </c>
      <c r="E62" s="77"/>
      <c r="F62" s="77"/>
      <c r="G62" s="151"/>
      <c r="H62" s="151"/>
      <c r="I62" s="151"/>
      <c r="J62" s="231"/>
      <c r="K62" s="867"/>
      <c r="L62" s="828"/>
      <c r="M62" s="92" t="s">
        <v>122</v>
      </c>
      <c r="N62" s="53" t="s">
        <v>17</v>
      </c>
      <c r="O62" s="146" t="s">
        <v>354</v>
      </c>
      <c r="P62" s="592" t="s">
        <v>88</v>
      </c>
      <c r="Q62" s="789"/>
      <c r="R62" s="781">
        <v>531.732</v>
      </c>
      <c r="S62" s="586"/>
      <c r="T62" s="422"/>
      <c r="U62" s="422"/>
      <c r="V62" s="785" t="s">
        <v>355</v>
      </c>
    </row>
    <row r="63" spans="5:22" ht="26.25" thickBot="1">
      <c r="E63" s="77"/>
      <c r="F63" s="77"/>
      <c r="G63" s="151"/>
      <c r="H63" s="151"/>
      <c r="I63" s="151"/>
      <c r="J63" s="231"/>
      <c r="K63" s="867"/>
      <c r="L63" s="828"/>
      <c r="M63" s="92" t="s">
        <v>122</v>
      </c>
      <c r="N63" s="53" t="s">
        <v>15</v>
      </c>
      <c r="O63" s="146" t="s">
        <v>198</v>
      </c>
      <c r="P63" s="586"/>
      <c r="Q63" s="597"/>
      <c r="R63" s="411"/>
      <c r="S63" s="586"/>
      <c r="T63" s="422"/>
      <c r="U63" s="422"/>
      <c r="V63" s="598" t="s">
        <v>279</v>
      </c>
    </row>
    <row r="64" spans="1:22" ht="12.75" hidden="1">
      <c r="A64" s="87"/>
      <c r="B64" s="85"/>
      <c r="C64" s="161"/>
      <c r="D64" s="366"/>
      <c r="E64" s="77"/>
      <c r="F64" s="77"/>
      <c r="G64" s="151"/>
      <c r="H64" s="151"/>
      <c r="I64" s="151"/>
      <c r="J64" s="231"/>
      <c r="K64" s="867"/>
      <c r="L64" s="828"/>
      <c r="M64" s="548"/>
      <c r="N64" s="94"/>
      <c r="O64" s="380"/>
      <c r="P64" s="423"/>
      <c r="Q64" s="423"/>
      <c r="R64" s="411"/>
      <c r="S64" s="424"/>
      <c r="T64" s="422"/>
      <c r="U64" s="422"/>
      <c r="V64" s="756"/>
    </row>
    <row r="65" spans="1:22" ht="13.5" hidden="1" thickBot="1">
      <c r="A65" s="150"/>
      <c r="B65" s="42"/>
      <c r="C65" s="163"/>
      <c r="D65" s="221"/>
      <c r="E65" s="70"/>
      <c r="F65" s="70"/>
      <c r="G65" s="152"/>
      <c r="H65" s="152"/>
      <c r="I65" s="152"/>
      <c r="J65" s="232"/>
      <c r="K65" s="867"/>
      <c r="L65" s="828"/>
      <c r="M65" s="238"/>
      <c r="N65" s="549"/>
      <c r="O65" s="550"/>
      <c r="P65" s="550"/>
      <c r="Q65" s="550"/>
      <c r="R65" s="413"/>
      <c r="S65" s="551"/>
      <c r="T65" s="552"/>
      <c r="U65" s="552"/>
      <c r="V65" s="553"/>
    </row>
    <row r="66" spans="1:22" ht="15.75" thickBot="1">
      <c r="A66" s="332"/>
      <c r="B66" s="295"/>
      <c r="C66" s="330"/>
      <c r="D66" s="278"/>
      <c r="E66" s="167"/>
      <c r="F66" s="167"/>
      <c r="G66" s="168"/>
      <c r="H66" s="168"/>
      <c r="I66" s="168"/>
      <c r="J66" s="285"/>
      <c r="K66" s="868"/>
      <c r="L66" s="829"/>
      <c r="M66" s="804" t="s">
        <v>36</v>
      </c>
      <c r="N66" s="805"/>
      <c r="O66" s="805"/>
      <c r="P66" s="805"/>
      <c r="Q66" s="805"/>
      <c r="R66" s="415">
        <f>SUM(R55:R65)</f>
        <v>727.462</v>
      </c>
      <c r="S66" s="415">
        <f>SUM(S55:S65)</f>
        <v>0</v>
      </c>
      <c r="T66" s="414">
        <f>SUM(T55:T65)</f>
        <v>0</v>
      </c>
      <c r="U66" s="414">
        <f>SUM(U55:U65)</f>
        <v>0</v>
      </c>
      <c r="V66" s="425"/>
    </row>
    <row r="67" spans="1:22" ht="33.75" hidden="1">
      <c r="A67" s="229"/>
      <c r="B67" s="44"/>
      <c r="C67" s="210"/>
      <c r="D67" s="222"/>
      <c r="E67" s="86"/>
      <c r="F67" s="86"/>
      <c r="G67" s="171"/>
      <c r="H67" s="192"/>
      <c r="I67" s="171"/>
      <c r="J67" s="192"/>
      <c r="K67" s="862" t="s">
        <v>43</v>
      </c>
      <c r="L67" s="183"/>
      <c r="M67" s="40" t="s">
        <v>1</v>
      </c>
      <c r="N67" s="41" t="s">
        <v>41</v>
      </c>
      <c r="O67" s="426" t="s">
        <v>280</v>
      </c>
      <c r="P67" s="426" t="s">
        <v>27</v>
      </c>
      <c r="Q67" s="427" t="s">
        <v>79</v>
      </c>
      <c r="R67" s="428"/>
      <c r="S67" s="429"/>
      <c r="T67" s="430"/>
      <c r="U67" s="428"/>
      <c r="V67" s="583" t="s">
        <v>281</v>
      </c>
    </row>
    <row r="68" spans="1:22" ht="15" hidden="1">
      <c r="A68" s="43"/>
      <c r="B68" s="42"/>
      <c r="C68" s="163"/>
      <c r="D68" s="221"/>
      <c r="E68" s="78"/>
      <c r="F68" s="78"/>
      <c r="G68" s="151"/>
      <c r="H68" s="185"/>
      <c r="I68" s="151"/>
      <c r="J68" s="185"/>
      <c r="K68" s="863"/>
      <c r="L68" s="846" t="s">
        <v>35</v>
      </c>
      <c r="M68" s="32"/>
      <c r="N68" s="33"/>
      <c r="O68" s="432"/>
      <c r="P68" s="432"/>
      <c r="Q68" s="433"/>
      <c r="R68" s="434"/>
      <c r="S68" s="435"/>
      <c r="T68" s="436"/>
      <c r="U68" s="434"/>
      <c r="V68" s="437"/>
    </row>
    <row r="69" spans="1:22" ht="15" hidden="1">
      <c r="A69" s="174"/>
      <c r="B69" s="172"/>
      <c r="C69" s="173"/>
      <c r="D69" s="221"/>
      <c r="E69" s="78"/>
      <c r="F69" s="78"/>
      <c r="G69" s="151"/>
      <c r="H69" s="185"/>
      <c r="I69" s="151"/>
      <c r="J69" s="185"/>
      <c r="K69" s="863"/>
      <c r="L69" s="846"/>
      <c r="M69" s="27"/>
      <c r="N69" s="28"/>
      <c r="O69" s="438"/>
      <c r="P69" s="438"/>
      <c r="Q69" s="439"/>
      <c r="R69" s="440"/>
      <c r="S69" s="441"/>
      <c r="T69" s="442"/>
      <c r="U69" s="440"/>
      <c r="V69" s="443"/>
    </row>
    <row r="70" spans="1:22" ht="15" hidden="1">
      <c r="A70" s="174"/>
      <c r="B70" s="172"/>
      <c r="C70" s="173"/>
      <c r="D70" s="221"/>
      <c r="E70" s="78"/>
      <c r="F70" s="78"/>
      <c r="G70" s="151"/>
      <c r="H70" s="185"/>
      <c r="I70" s="151"/>
      <c r="J70" s="185"/>
      <c r="K70" s="863"/>
      <c r="L70" s="846"/>
      <c r="M70" s="32"/>
      <c r="N70" s="33"/>
      <c r="O70" s="432"/>
      <c r="P70" s="432"/>
      <c r="Q70" s="433"/>
      <c r="R70" s="434"/>
      <c r="S70" s="435"/>
      <c r="T70" s="436"/>
      <c r="U70" s="434"/>
      <c r="V70" s="444"/>
    </row>
    <row r="71" spans="1:22" ht="15.75" hidden="1" thickBot="1">
      <c r="A71" s="174"/>
      <c r="B71" s="172"/>
      <c r="C71" s="173"/>
      <c r="D71" s="221"/>
      <c r="E71" s="78"/>
      <c r="F71" s="78"/>
      <c r="G71" s="151"/>
      <c r="H71" s="185"/>
      <c r="I71" s="151"/>
      <c r="J71" s="185"/>
      <c r="K71" s="863"/>
      <c r="L71" s="846"/>
      <c r="M71" s="30"/>
      <c r="N71" s="31"/>
      <c r="O71" s="445"/>
      <c r="P71" s="445"/>
      <c r="Q71" s="446"/>
      <c r="R71" s="447"/>
      <c r="S71" s="448"/>
      <c r="T71" s="449"/>
      <c r="U71" s="447"/>
      <c r="V71" s="450"/>
    </row>
    <row r="72" spans="1:22" ht="15.75" hidden="1" thickBot="1">
      <c r="A72" s="90"/>
      <c r="B72" s="84"/>
      <c r="C72" s="175"/>
      <c r="D72" s="279"/>
      <c r="E72" s="142"/>
      <c r="F72" s="142"/>
      <c r="G72" s="176"/>
      <c r="H72" s="207"/>
      <c r="I72" s="153"/>
      <c r="J72" s="276"/>
      <c r="K72" s="864"/>
      <c r="L72" s="847"/>
      <c r="M72" s="804" t="s">
        <v>36</v>
      </c>
      <c r="N72" s="805"/>
      <c r="O72" s="805"/>
      <c r="P72" s="805"/>
      <c r="Q72" s="805"/>
      <c r="R72" s="451">
        <f>SUM(R67:R71)</f>
        <v>0</v>
      </c>
      <c r="S72" s="740">
        <f>SUM(S67:S71)</f>
        <v>0</v>
      </c>
      <c r="T72" s="741">
        <f>SUM(T67:T71)</f>
        <v>0</v>
      </c>
      <c r="U72" s="451"/>
      <c r="V72" s="425"/>
    </row>
    <row r="73" spans="1:22" ht="12.75" hidden="1">
      <c r="A73" s="43"/>
      <c r="B73" s="42"/>
      <c r="C73" s="163"/>
      <c r="D73" s="221"/>
      <c r="E73" s="78"/>
      <c r="F73" s="78"/>
      <c r="G73" s="151"/>
      <c r="H73" s="185"/>
      <c r="I73" s="151"/>
      <c r="J73" s="185"/>
      <c r="K73" s="878" t="s">
        <v>144</v>
      </c>
      <c r="L73" s="884"/>
      <c r="M73" s="736"/>
      <c r="N73" s="736"/>
      <c r="O73" s="737"/>
      <c r="P73" s="737"/>
      <c r="Q73" s="738"/>
      <c r="R73" s="739"/>
      <c r="S73" s="737"/>
      <c r="T73" s="739"/>
      <c r="U73" s="739"/>
      <c r="V73" s="772"/>
    </row>
    <row r="74" spans="1:22" ht="33.75" hidden="1">
      <c r="A74" s="149"/>
      <c r="B74" s="42"/>
      <c r="C74" s="163"/>
      <c r="D74" s="221"/>
      <c r="E74" s="78"/>
      <c r="F74" s="78"/>
      <c r="G74" s="151"/>
      <c r="H74" s="185"/>
      <c r="I74" s="151"/>
      <c r="J74" s="185"/>
      <c r="K74" s="878"/>
      <c r="L74" s="884"/>
      <c r="M74" s="56" t="s">
        <v>1</v>
      </c>
      <c r="N74" s="56" t="s">
        <v>17</v>
      </c>
      <c r="O74" s="405" t="s">
        <v>160</v>
      </c>
      <c r="P74" s="405" t="s">
        <v>27</v>
      </c>
      <c r="Q74" s="389"/>
      <c r="R74" s="390"/>
      <c r="S74" s="391"/>
      <c r="T74" s="390"/>
      <c r="U74" s="390"/>
      <c r="V74" s="693" t="s">
        <v>281</v>
      </c>
    </row>
    <row r="75" spans="1:22" ht="33.75" hidden="1">
      <c r="A75" s="149"/>
      <c r="B75" s="42"/>
      <c r="C75" s="163"/>
      <c r="D75" s="221"/>
      <c r="E75" s="78"/>
      <c r="F75" s="78"/>
      <c r="G75" s="151"/>
      <c r="H75" s="185"/>
      <c r="I75" s="151"/>
      <c r="J75" s="185"/>
      <c r="K75" s="878"/>
      <c r="L75" s="884"/>
      <c r="M75" s="696" t="s">
        <v>1</v>
      </c>
      <c r="N75" s="69" t="s">
        <v>18</v>
      </c>
      <c r="O75" s="423" t="s">
        <v>160</v>
      </c>
      <c r="P75" s="694" t="s">
        <v>27</v>
      </c>
      <c r="Q75" s="589"/>
      <c r="R75" s="411"/>
      <c r="S75" s="410"/>
      <c r="T75" s="411"/>
      <c r="U75" s="411"/>
      <c r="V75" s="583" t="s">
        <v>281</v>
      </c>
    </row>
    <row r="76" spans="1:22" ht="12.75">
      <c r="A76" s="160"/>
      <c r="B76" s="85"/>
      <c r="C76" s="161"/>
      <c r="D76" s="317"/>
      <c r="E76" s="78"/>
      <c r="F76" s="78"/>
      <c r="G76" s="151"/>
      <c r="H76" s="185"/>
      <c r="I76" s="151"/>
      <c r="J76" s="185"/>
      <c r="K76" s="878"/>
      <c r="L76" s="884"/>
      <c r="M76" s="362" t="s">
        <v>1</v>
      </c>
      <c r="N76" s="56" t="s">
        <v>18</v>
      </c>
      <c r="O76" s="355" t="s">
        <v>131</v>
      </c>
      <c r="P76" s="590" t="s">
        <v>27</v>
      </c>
      <c r="Q76" s="399"/>
      <c r="R76" s="391">
        <v>22.46663</v>
      </c>
      <c r="S76" s="398"/>
      <c r="T76" s="400"/>
      <c r="U76" s="400"/>
      <c r="V76" s="821" t="s">
        <v>317</v>
      </c>
    </row>
    <row r="77" spans="1:22" ht="12.75">
      <c r="A77" s="766"/>
      <c r="B77" s="767"/>
      <c r="C77" s="768"/>
      <c r="D77" s="542"/>
      <c r="E77" s="78"/>
      <c r="F77" s="78"/>
      <c r="G77" s="151"/>
      <c r="H77" s="185"/>
      <c r="I77" s="151"/>
      <c r="J77" s="231"/>
      <c r="K77" s="878"/>
      <c r="L77" s="884"/>
      <c r="M77" s="362" t="s">
        <v>1</v>
      </c>
      <c r="N77" s="56" t="s">
        <v>18</v>
      </c>
      <c r="O77" s="355" t="s">
        <v>131</v>
      </c>
      <c r="P77" s="283" t="s">
        <v>19</v>
      </c>
      <c r="Q77" s="389" t="s">
        <v>27</v>
      </c>
      <c r="R77" s="391">
        <v>-22.26663</v>
      </c>
      <c r="S77" s="398"/>
      <c r="T77" s="400"/>
      <c r="U77" s="400"/>
      <c r="V77" s="822"/>
    </row>
    <row r="78" spans="1:22" ht="12.75">
      <c r="A78" s="149"/>
      <c r="B78" s="42"/>
      <c r="C78" s="163"/>
      <c r="D78" s="221"/>
      <c r="E78" s="78"/>
      <c r="F78" s="78"/>
      <c r="G78" s="151"/>
      <c r="H78" s="185"/>
      <c r="I78" s="151"/>
      <c r="J78" s="231"/>
      <c r="K78" s="878"/>
      <c r="L78" s="884"/>
      <c r="M78" s="362" t="s">
        <v>1</v>
      </c>
      <c r="N78" s="56" t="s">
        <v>18</v>
      </c>
      <c r="O78" s="355" t="s">
        <v>131</v>
      </c>
      <c r="P78" s="458" t="s">
        <v>20</v>
      </c>
      <c r="Q78" s="389" t="s">
        <v>19</v>
      </c>
      <c r="R78" s="406">
        <v>-0.2</v>
      </c>
      <c r="S78" s="391"/>
      <c r="T78" s="390"/>
      <c r="U78" s="390"/>
      <c r="V78" s="823"/>
    </row>
    <row r="79" spans="1:22" ht="31.5" customHeight="1">
      <c r="A79" s="149"/>
      <c r="B79" s="42"/>
      <c r="C79" s="163"/>
      <c r="D79" s="221"/>
      <c r="E79" s="78"/>
      <c r="F79" s="78"/>
      <c r="G79" s="151"/>
      <c r="H79" s="185"/>
      <c r="I79" s="151"/>
      <c r="J79" s="231"/>
      <c r="K79" s="878"/>
      <c r="L79" s="884"/>
      <c r="M79" s="362" t="s">
        <v>1</v>
      </c>
      <c r="N79" s="56" t="s">
        <v>18</v>
      </c>
      <c r="O79" s="355" t="s">
        <v>354</v>
      </c>
      <c r="P79" s="791" t="s">
        <v>27</v>
      </c>
      <c r="Q79" s="389"/>
      <c r="R79" s="788">
        <v>533.399</v>
      </c>
      <c r="S79" s="410"/>
      <c r="T79" s="411"/>
      <c r="U79" s="411"/>
      <c r="V79" s="787" t="s">
        <v>355</v>
      </c>
    </row>
    <row r="80" spans="1:22" ht="34.5" hidden="1" thickBot="1">
      <c r="A80" s="670"/>
      <c r="B80" s="42"/>
      <c r="C80" s="58"/>
      <c r="D80" s="573"/>
      <c r="E80" s="78"/>
      <c r="F80" s="78"/>
      <c r="G80" s="151"/>
      <c r="H80" s="185"/>
      <c r="I80" s="151"/>
      <c r="J80" s="231"/>
      <c r="K80" s="878"/>
      <c r="L80" s="884"/>
      <c r="M80" s="92" t="s">
        <v>1</v>
      </c>
      <c r="N80" s="53" t="s">
        <v>32</v>
      </c>
      <c r="O80" s="355" t="s">
        <v>160</v>
      </c>
      <c r="P80" s="165" t="s">
        <v>27</v>
      </c>
      <c r="Q80" s="389" t="s">
        <v>19</v>
      </c>
      <c r="R80" s="483"/>
      <c r="S80" s="586"/>
      <c r="T80" s="587"/>
      <c r="U80" s="587"/>
      <c r="V80" s="583" t="s">
        <v>281</v>
      </c>
    </row>
    <row r="81" spans="1:22" ht="33.75" hidden="1">
      <c r="A81" s="670"/>
      <c r="B81" s="42"/>
      <c r="C81" s="695"/>
      <c r="D81" s="573"/>
      <c r="E81" s="78"/>
      <c r="F81" s="78"/>
      <c r="G81" s="151"/>
      <c r="H81" s="185"/>
      <c r="I81" s="151"/>
      <c r="J81" s="231"/>
      <c r="K81" s="878"/>
      <c r="L81" s="884"/>
      <c r="M81" s="696" t="s">
        <v>15</v>
      </c>
      <c r="N81" s="69" t="s">
        <v>14</v>
      </c>
      <c r="O81" s="423" t="s">
        <v>211</v>
      </c>
      <c r="P81" s="423" t="s">
        <v>19</v>
      </c>
      <c r="Q81" s="589"/>
      <c r="R81" s="411"/>
      <c r="S81" s="588"/>
      <c r="T81" s="466"/>
      <c r="U81" s="466"/>
      <c r="V81" s="583" t="s">
        <v>203</v>
      </c>
    </row>
    <row r="82" spans="1:22" ht="36" hidden="1">
      <c r="A82" s="150"/>
      <c r="B82" s="82"/>
      <c r="C82" s="525"/>
      <c r="D82" s="221"/>
      <c r="E82" s="77"/>
      <c r="F82" s="77"/>
      <c r="G82" s="151"/>
      <c r="H82" s="185"/>
      <c r="I82" s="151"/>
      <c r="J82" s="231"/>
      <c r="K82" s="878"/>
      <c r="L82" s="884"/>
      <c r="M82" s="27" t="s">
        <v>18</v>
      </c>
      <c r="N82" s="28" t="s">
        <v>16</v>
      </c>
      <c r="O82" s="355" t="s">
        <v>224</v>
      </c>
      <c r="P82" s="355" t="s">
        <v>19</v>
      </c>
      <c r="Q82" s="453" t="s">
        <v>70</v>
      </c>
      <c r="R82" s="483"/>
      <c r="S82" s="391"/>
      <c r="T82" s="390"/>
      <c r="U82" s="390"/>
      <c r="V82" s="482" t="s">
        <v>225</v>
      </c>
    </row>
    <row r="83" spans="5:22" ht="15" hidden="1">
      <c r="E83" s="77"/>
      <c r="F83" s="77"/>
      <c r="G83" s="151"/>
      <c r="H83" s="185"/>
      <c r="I83" s="151"/>
      <c r="J83" s="231"/>
      <c r="K83" s="878"/>
      <c r="L83" s="884"/>
      <c r="M83" s="27" t="s">
        <v>18</v>
      </c>
      <c r="N83" s="28" t="s">
        <v>21</v>
      </c>
      <c r="O83" s="355" t="s">
        <v>246</v>
      </c>
      <c r="P83" s="355" t="s">
        <v>19</v>
      </c>
      <c r="Q83" s="453"/>
      <c r="R83" s="503"/>
      <c r="S83" s="391"/>
      <c r="T83" s="390"/>
      <c r="U83" s="390"/>
      <c r="V83" s="685"/>
    </row>
    <row r="84" spans="1:22" ht="15" hidden="1">
      <c r="A84" s="494"/>
      <c r="B84" s="369"/>
      <c r="C84" s="163"/>
      <c r="D84" s="498"/>
      <c r="E84" s="77"/>
      <c r="F84" s="77"/>
      <c r="G84" s="151"/>
      <c r="H84" s="185"/>
      <c r="I84" s="151"/>
      <c r="J84" s="231"/>
      <c r="K84" s="878"/>
      <c r="L84" s="884"/>
      <c r="M84" s="27" t="s">
        <v>18</v>
      </c>
      <c r="N84" s="28" t="s">
        <v>21</v>
      </c>
      <c r="O84" s="355" t="s">
        <v>155</v>
      </c>
      <c r="P84" s="355" t="s">
        <v>20</v>
      </c>
      <c r="Q84" s="453"/>
      <c r="R84" s="503"/>
      <c r="S84" s="391"/>
      <c r="T84" s="390"/>
      <c r="U84" s="390"/>
      <c r="V84" s="697"/>
    </row>
    <row r="85" spans="1:25" ht="76.5" hidden="1">
      <c r="A85" s="865">
        <v>936</v>
      </c>
      <c r="B85" s="844" t="s">
        <v>124</v>
      </c>
      <c r="C85" s="845" t="s">
        <v>269</v>
      </c>
      <c r="D85" s="221"/>
      <c r="E85" s="77"/>
      <c r="F85" s="77"/>
      <c r="G85" s="151"/>
      <c r="H85" s="185"/>
      <c r="I85" s="151"/>
      <c r="J85" s="231"/>
      <c r="K85" s="878"/>
      <c r="L85" s="884"/>
      <c r="M85" s="27" t="s">
        <v>16</v>
      </c>
      <c r="N85" s="28" t="s">
        <v>17</v>
      </c>
      <c r="O85" s="355" t="s">
        <v>145</v>
      </c>
      <c r="P85" s="355" t="s">
        <v>67</v>
      </c>
      <c r="Q85" s="453" t="s">
        <v>70</v>
      </c>
      <c r="R85" s="390"/>
      <c r="S85" s="391"/>
      <c r="T85" s="390"/>
      <c r="U85" s="390"/>
      <c r="V85" s="765" t="s">
        <v>146</v>
      </c>
      <c r="Y85" s="89"/>
    </row>
    <row r="86" spans="1:25" ht="25.5" hidden="1">
      <c r="A86" s="865"/>
      <c r="B86" s="844"/>
      <c r="C86" s="845"/>
      <c r="D86" s="500"/>
      <c r="E86" s="77"/>
      <c r="F86" s="77"/>
      <c r="G86" s="151"/>
      <c r="H86" s="185"/>
      <c r="I86" s="151"/>
      <c r="J86" s="231"/>
      <c r="K86" s="878"/>
      <c r="L86" s="884"/>
      <c r="M86" s="27" t="s">
        <v>16</v>
      </c>
      <c r="N86" s="28" t="s">
        <v>17</v>
      </c>
      <c r="O86" s="355" t="s">
        <v>194</v>
      </c>
      <c r="P86" s="355" t="s">
        <v>67</v>
      </c>
      <c r="Q86" s="453"/>
      <c r="R86" s="390"/>
      <c r="S86" s="391"/>
      <c r="T86" s="390"/>
      <c r="U86" s="390"/>
      <c r="V86" s="600" t="s">
        <v>195</v>
      </c>
      <c r="Y86" s="89"/>
    </row>
    <row r="87" spans="1:22" ht="63.75" hidden="1">
      <c r="A87" s="773">
        <v>936</v>
      </c>
      <c r="B87" s="492" t="s">
        <v>124</v>
      </c>
      <c r="C87" s="58" t="s">
        <v>270</v>
      </c>
      <c r="D87" s="602"/>
      <c r="E87" s="77"/>
      <c r="F87" s="77"/>
      <c r="G87" s="151"/>
      <c r="H87" s="185"/>
      <c r="I87" s="151"/>
      <c r="J87" s="231"/>
      <c r="K87" s="878"/>
      <c r="L87" s="884"/>
      <c r="M87" s="27" t="s">
        <v>41</v>
      </c>
      <c r="N87" s="28" t="s">
        <v>16</v>
      </c>
      <c r="O87" s="165" t="s">
        <v>208</v>
      </c>
      <c r="P87" s="355" t="s">
        <v>67</v>
      </c>
      <c r="Q87" s="454" t="s">
        <v>103</v>
      </c>
      <c r="R87" s="390"/>
      <c r="S87" s="455"/>
      <c r="T87" s="397"/>
      <c r="U87" s="397"/>
      <c r="V87" s="431" t="s">
        <v>149</v>
      </c>
    </row>
    <row r="88" spans="1:22" ht="24" hidden="1">
      <c r="A88" s="87"/>
      <c r="B88" s="675"/>
      <c r="C88" s="58"/>
      <c r="D88" s="542"/>
      <c r="E88" s="77"/>
      <c r="F88" s="77"/>
      <c r="G88" s="151"/>
      <c r="H88" s="185"/>
      <c r="I88" s="151"/>
      <c r="J88" s="231"/>
      <c r="K88" s="878"/>
      <c r="L88" s="884"/>
      <c r="M88" s="27" t="s">
        <v>2</v>
      </c>
      <c r="N88" s="28" t="s">
        <v>15</v>
      </c>
      <c r="O88" s="456" t="s">
        <v>161</v>
      </c>
      <c r="P88" s="457" t="s">
        <v>27</v>
      </c>
      <c r="Q88" s="454" t="s">
        <v>103</v>
      </c>
      <c r="R88" s="406"/>
      <c r="S88" s="455"/>
      <c r="T88" s="409"/>
      <c r="U88" s="409"/>
      <c r="V88" s="669" t="s">
        <v>162</v>
      </c>
    </row>
    <row r="89" spans="1:22" ht="38.25" hidden="1">
      <c r="A89" s="494">
        <v>936</v>
      </c>
      <c r="B89" s="82" t="s">
        <v>243</v>
      </c>
      <c r="C89" s="325" t="s">
        <v>244</v>
      </c>
      <c r="D89" s="676"/>
      <c r="E89" s="77"/>
      <c r="F89" s="77"/>
      <c r="G89" s="151"/>
      <c r="H89" s="185"/>
      <c r="I89" s="151"/>
      <c r="J89" s="231"/>
      <c r="K89" s="878"/>
      <c r="L89" s="884"/>
      <c r="M89" s="27" t="s">
        <v>2</v>
      </c>
      <c r="N89" s="28" t="s">
        <v>15</v>
      </c>
      <c r="O89" s="456" t="s">
        <v>128</v>
      </c>
      <c r="P89" s="457" t="s">
        <v>27</v>
      </c>
      <c r="Q89" s="454"/>
      <c r="R89" s="390"/>
      <c r="S89" s="649"/>
      <c r="T89" s="649"/>
      <c r="U89" s="649"/>
      <c r="V89" s="583" t="s">
        <v>281</v>
      </c>
    </row>
    <row r="90" spans="1:22" ht="76.5">
      <c r="A90" s="149">
        <v>936</v>
      </c>
      <c r="B90" s="42" t="s">
        <v>341</v>
      </c>
      <c r="C90" s="76" t="s">
        <v>342</v>
      </c>
      <c r="D90" s="792">
        <v>-1515.6</v>
      </c>
      <c r="E90" s="77"/>
      <c r="F90" s="77"/>
      <c r="G90" s="151"/>
      <c r="H90" s="185"/>
      <c r="I90" s="151"/>
      <c r="J90" s="231"/>
      <c r="K90" s="878"/>
      <c r="L90" s="884"/>
      <c r="M90" s="27" t="s">
        <v>2</v>
      </c>
      <c r="N90" s="28" t="s">
        <v>16</v>
      </c>
      <c r="O90" s="456" t="s">
        <v>157</v>
      </c>
      <c r="P90" s="457" t="s">
        <v>19</v>
      </c>
      <c r="Q90" s="454"/>
      <c r="R90" s="390"/>
      <c r="S90" s="455"/>
      <c r="T90" s="409"/>
      <c r="U90" s="409"/>
      <c r="V90" s="543" t="s">
        <v>156</v>
      </c>
    </row>
    <row r="91" spans="1:22" ht="25.5" hidden="1">
      <c r="A91" s="670"/>
      <c r="B91" s="42"/>
      <c r="C91" s="58"/>
      <c r="D91" s="573"/>
      <c r="E91" s="78"/>
      <c r="F91" s="78"/>
      <c r="G91" s="151"/>
      <c r="H91" s="185"/>
      <c r="I91" s="151"/>
      <c r="J91" s="231"/>
      <c r="K91" s="878"/>
      <c r="L91" s="884"/>
      <c r="M91" s="27" t="s">
        <v>21</v>
      </c>
      <c r="N91" s="28" t="s">
        <v>1</v>
      </c>
      <c r="O91" s="458" t="s">
        <v>147</v>
      </c>
      <c r="P91" s="355" t="s">
        <v>19</v>
      </c>
      <c r="Q91" s="453" t="s">
        <v>89</v>
      </c>
      <c r="R91" s="390"/>
      <c r="S91" s="455"/>
      <c r="T91" s="409"/>
      <c r="U91" s="459"/>
      <c r="V91" s="774" t="s">
        <v>148</v>
      </c>
    </row>
    <row r="92" spans="1:22" ht="36" hidden="1">
      <c r="A92" s="87"/>
      <c r="B92" s="85"/>
      <c r="C92" s="161"/>
      <c r="D92" s="366"/>
      <c r="E92" s="77"/>
      <c r="F92" s="78"/>
      <c r="G92" s="151"/>
      <c r="H92" s="185"/>
      <c r="I92" s="151"/>
      <c r="J92" s="231"/>
      <c r="K92" s="878"/>
      <c r="L92" s="884"/>
      <c r="M92" s="27" t="s">
        <v>21</v>
      </c>
      <c r="N92" s="28" t="s">
        <v>1</v>
      </c>
      <c r="O92" s="460" t="s">
        <v>128</v>
      </c>
      <c r="P92" s="355" t="s">
        <v>150</v>
      </c>
      <c r="Q92" s="453" t="s">
        <v>101</v>
      </c>
      <c r="R92" s="406"/>
      <c r="S92" s="408"/>
      <c r="T92" s="390"/>
      <c r="U92" s="442"/>
      <c r="V92" s="669" t="s">
        <v>283</v>
      </c>
    </row>
    <row r="93" spans="1:22" ht="36" hidden="1">
      <c r="A93" s="87"/>
      <c r="B93" s="85"/>
      <c r="C93" s="161"/>
      <c r="D93" s="366"/>
      <c r="E93" s="77"/>
      <c r="F93" s="78"/>
      <c r="G93" s="151"/>
      <c r="H93" s="185"/>
      <c r="I93" s="151"/>
      <c r="J93" s="231"/>
      <c r="K93" s="878"/>
      <c r="L93" s="884"/>
      <c r="M93" s="27" t="s">
        <v>21</v>
      </c>
      <c r="N93" s="28" t="s">
        <v>1</v>
      </c>
      <c r="O93" s="460" t="s">
        <v>128</v>
      </c>
      <c r="P93" s="355" t="s">
        <v>27</v>
      </c>
      <c r="Q93" s="453"/>
      <c r="R93" s="406"/>
      <c r="S93" s="391"/>
      <c r="T93" s="390"/>
      <c r="U93" s="390"/>
      <c r="V93" s="669" t="s">
        <v>282</v>
      </c>
    </row>
    <row r="94" spans="1:22" ht="15" hidden="1">
      <c r="A94" s="766"/>
      <c r="B94" s="767"/>
      <c r="C94" s="768"/>
      <c r="D94" s="775"/>
      <c r="E94" s="164"/>
      <c r="F94" s="164"/>
      <c r="G94" s="153"/>
      <c r="H94" s="153"/>
      <c r="I94" s="153"/>
      <c r="J94" s="233"/>
      <c r="K94" s="878"/>
      <c r="L94" s="884"/>
      <c r="M94" s="225" t="s">
        <v>14</v>
      </c>
      <c r="N94" s="224" t="s">
        <v>15</v>
      </c>
      <c r="O94" s="165" t="s">
        <v>112</v>
      </c>
      <c r="P94" s="355" t="s">
        <v>86</v>
      </c>
      <c r="Q94" s="453" t="s">
        <v>111</v>
      </c>
      <c r="R94" s="461"/>
      <c r="S94" s="455"/>
      <c r="T94" s="390"/>
      <c r="U94" s="390"/>
      <c r="V94" s="462"/>
    </row>
    <row r="95" spans="1:22" ht="51">
      <c r="A95" s="865">
        <v>912</v>
      </c>
      <c r="B95" s="844" t="s">
        <v>124</v>
      </c>
      <c r="C95" s="880" t="s">
        <v>321</v>
      </c>
      <c r="D95" s="866">
        <v>-340</v>
      </c>
      <c r="E95" s="269"/>
      <c r="F95" s="269"/>
      <c r="G95" s="270"/>
      <c r="H95" s="271"/>
      <c r="I95" s="270"/>
      <c r="J95" s="233"/>
      <c r="K95" s="878"/>
      <c r="L95" s="884"/>
      <c r="M95" s="225" t="s">
        <v>14</v>
      </c>
      <c r="N95" s="224" t="s">
        <v>15</v>
      </c>
      <c r="O95" s="165" t="s">
        <v>64</v>
      </c>
      <c r="P95" s="355" t="s">
        <v>65</v>
      </c>
      <c r="Q95" s="453"/>
      <c r="R95" s="406">
        <v>-3.9</v>
      </c>
      <c r="S95" s="455"/>
      <c r="T95" s="390"/>
      <c r="U95" s="390"/>
      <c r="V95" s="462" t="s">
        <v>333</v>
      </c>
    </row>
    <row r="96" spans="1:22" ht="15" hidden="1">
      <c r="A96" s="865"/>
      <c r="B96" s="844"/>
      <c r="C96" s="880"/>
      <c r="D96" s="866"/>
      <c r="E96" s="86"/>
      <c r="F96" s="86"/>
      <c r="G96" s="171"/>
      <c r="H96" s="192"/>
      <c r="I96" s="171"/>
      <c r="J96" s="231"/>
      <c r="K96" s="878"/>
      <c r="L96" s="884"/>
      <c r="M96" s="225" t="s">
        <v>14</v>
      </c>
      <c r="N96" s="224" t="s">
        <v>15</v>
      </c>
      <c r="O96" s="165" t="s">
        <v>64</v>
      </c>
      <c r="P96" s="355" t="s">
        <v>19</v>
      </c>
      <c r="Q96" s="453"/>
      <c r="R96" s="406"/>
      <c r="S96" s="391"/>
      <c r="T96" s="390"/>
      <c r="U96" s="390"/>
      <c r="V96" s="462"/>
    </row>
    <row r="97" spans="1:22" ht="15">
      <c r="A97" s="161"/>
      <c r="B97" s="85"/>
      <c r="C97" s="161"/>
      <c r="D97" s="70"/>
      <c r="E97" s="86"/>
      <c r="F97" s="86"/>
      <c r="G97" s="171"/>
      <c r="H97" s="192"/>
      <c r="I97" s="171"/>
      <c r="J97" s="231"/>
      <c r="K97" s="878"/>
      <c r="L97" s="884"/>
      <c r="M97" s="225" t="s">
        <v>14</v>
      </c>
      <c r="N97" s="224" t="s">
        <v>15</v>
      </c>
      <c r="O97" s="165" t="s">
        <v>226</v>
      </c>
      <c r="P97" s="355" t="s">
        <v>27</v>
      </c>
      <c r="Q97" s="453"/>
      <c r="R97" s="406">
        <v>-104.5</v>
      </c>
      <c r="S97" s="391"/>
      <c r="T97" s="390"/>
      <c r="U97" s="390"/>
      <c r="V97" s="871" t="s">
        <v>332</v>
      </c>
    </row>
    <row r="98" spans="1:22" ht="51">
      <c r="A98" s="776">
        <v>903</v>
      </c>
      <c r="B98" s="44" t="s">
        <v>323</v>
      </c>
      <c r="C98" s="648" t="s">
        <v>324</v>
      </c>
      <c r="D98" s="222">
        <v>-1325</v>
      </c>
      <c r="E98" s="86"/>
      <c r="F98" s="86"/>
      <c r="G98" s="171"/>
      <c r="H98" s="192"/>
      <c r="I98" s="171"/>
      <c r="J98" s="231"/>
      <c r="K98" s="878"/>
      <c r="L98" s="884"/>
      <c r="M98" s="225" t="s">
        <v>14</v>
      </c>
      <c r="N98" s="224" t="s">
        <v>15</v>
      </c>
      <c r="O98" s="165" t="s">
        <v>226</v>
      </c>
      <c r="P98" s="355" t="s">
        <v>19</v>
      </c>
      <c r="Q98" s="453"/>
      <c r="R98" s="406">
        <v>-0.5</v>
      </c>
      <c r="S98" s="391"/>
      <c r="T98" s="390"/>
      <c r="U98" s="390"/>
      <c r="V98" s="872"/>
    </row>
    <row r="99" spans="1:22" ht="15" hidden="1">
      <c r="A99" s="766"/>
      <c r="B99" s="767"/>
      <c r="C99" s="768"/>
      <c r="D99" s="542"/>
      <c r="E99" s="78"/>
      <c r="F99" s="78"/>
      <c r="G99" s="151"/>
      <c r="H99" s="185"/>
      <c r="I99" s="151"/>
      <c r="J99" s="231"/>
      <c r="K99" s="878"/>
      <c r="L99" s="884"/>
      <c r="M99" s="225" t="s">
        <v>14</v>
      </c>
      <c r="N99" s="224" t="s">
        <v>18</v>
      </c>
      <c r="O99" s="165" t="s">
        <v>112</v>
      </c>
      <c r="P99" s="355" t="s">
        <v>86</v>
      </c>
      <c r="Q99" s="453" t="s">
        <v>111</v>
      </c>
      <c r="R99" s="390"/>
      <c r="S99" s="391"/>
      <c r="T99" s="390"/>
      <c r="U99" s="390"/>
      <c r="V99" s="462"/>
    </row>
    <row r="100" spans="1:22" ht="78.75" customHeight="1">
      <c r="A100" s="149">
        <v>936</v>
      </c>
      <c r="B100" s="755" t="s">
        <v>178</v>
      </c>
      <c r="C100" s="574" t="s">
        <v>344</v>
      </c>
      <c r="D100" s="676">
        <v>-53.8</v>
      </c>
      <c r="E100" s="143"/>
      <c r="F100" s="78"/>
      <c r="G100" s="151"/>
      <c r="H100" s="185"/>
      <c r="I100" s="151"/>
      <c r="J100" s="231"/>
      <c r="K100" s="878"/>
      <c r="L100" s="884"/>
      <c r="M100" s="225" t="s">
        <v>14</v>
      </c>
      <c r="N100" s="224" t="s">
        <v>18</v>
      </c>
      <c r="O100" s="165" t="s">
        <v>214</v>
      </c>
      <c r="P100" s="355" t="s">
        <v>22</v>
      </c>
      <c r="Q100" s="463"/>
      <c r="R100" s="781">
        <v>-53.8</v>
      </c>
      <c r="S100" s="410"/>
      <c r="T100" s="411"/>
      <c r="U100" s="411"/>
      <c r="V100" s="462" t="s">
        <v>340</v>
      </c>
    </row>
    <row r="101" spans="1:22" ht="63.75">
      <c r="A101" s="149">
        <v>936</v>
      </c>
      <c r="B101" s="755" t="s">
        <v>178</v>
      </c>
      <c r="C101" s="574" t="s">
        <v>326</v>
      </c>
      <c r="D101" s="496">
        <v>30</v>
      </c>
      <c r="E101" s="143"/>
      <c r="F101" s="78"/>
      <c r="G101" s="151"/>
      <c r="H101" s="185"/>
      <c r="I101" s="151"/>
      <c r="J101" s="231"/>
      <c r="K101" s="878"/>
      <c r="L101" s="884"/>
      <c r="M101" s="225" t="s">
        <v>14</v>
      </c>
      <c r="N101" s="224" t="s">
        <v>18</v>
      </c>
      <c r="O101" s="165" t="s">
        <v>338</v>
      </c>
      <c r="P101" s="355" t="s">
        <v>22</v>
      </c>
      <c r="Q101" s="463"/>
      <c r="R101" s="781">
        <v>-109.39</v>
      </c>
      <c r="S101" s="410"/>
      <c r="T101" s="411"/>
      <c r="U101" s="411"/>
      <c r="V101" s="462" t="s">
        <v>339</v>
      </c>
    </row>
    <row r="102" spans="1:22" ht="76.5">
      <c r="A102" s="149">
        <v>936</v>
      </c>
      <c r="B102" s="755" t="s">
        <v>178</v>
      </c>
      <c r="C102" s="574" t="s">
        <v>345</v>
      </c>
      <c r="D102" s="784">
        <v>-109.39</v>
      </c>
      <c r="E102" s="143"/>
      <c r="F102" s="78"/>
      <c r="G102" s="151"/>
      <c r="H102" s="185"/>
      <c r="I102" s="151"/>
      <c r="J102" s="231"/>
      <c r="K102" s="878"/>
      <c r="L102" s="884"/>
      <c r="M102" s="27" t="s">
        <v>14</v>
      </c>
      <c r="N102" s="28" t="s">
        <v>18</v>
      </c>
      <c r="O102" s="165" t="s">
        <v>47</v>
      </c>
      <c r="P102" s="355" t="s">
        <v>67</v>
      </c>
      <c r="Q102" s="453"/>
      <c r="R102" s="788">
        <v>-7.6</v>
      </c>
      <c r="S102" s="391"/>
      <c r="T102" s="390"/>
      <c r="U102" s="390"/>
      <c r="V102" s="462" t="s">
        <v>168</v>
      </c>
    </row>
    <row r="103" spans="1:22" ht="23.25" thickBot="1">
      <c r="A103" s="777"/>
      <c r="B103" s="734"/>
      <c r="C103" s="734"/>
      <c r="D103" s="734"/>
      <c r="E103" s="143"/>
      <c r="F103" s="78"/>
      <c r="G103" s="151"/>
      <c r="H103" s="185"/>
      <c r="I103" s="151"/>
      <c r="J103" s="231"/>
      <c r="K103" s="878"/>
      <c r="L103" s="884"/>
      <c r="M103" s="698" t="s">
        <v>14</v>
      </c>
      <c r="N103" s="91" t="s">
        <v>18</v>
      </c>
      <c r="O103" s="699" t="s">
        <v>109</v>
      </c>
      <c r="P103" s="700" t="s">
        <v>110</v>
      </c>
      <c r="Q103" s="701"/>
      <c r="R103" s="793">
        <v>-1508</v>
      </c>
      <c r="S103" s="703"/>
      <c r="T103" s="702"/>
      <c r="U103" s="702"/>
      <c r="V103" s="704" t="s">
        <v>158</v>
      </c>
    </row>
    <row r="104" spans="1:22" ht="15.75" thickBot="1">
      <c r="A104" s="87">
        <v>936</v>
      </c>
      <c r="B104" s="85"/>
      <c r="C104" s="161"/>
      <c r="D104" s="70"/>
      <c r="E104" s="213"/>
      <c r="F104" s="213"/>
      <c r="G104" s="234"/>
      <c r="H104" s="235"/>
      <c r="I104" s="234"/>
      <c r="J104" s="236"/>
      <c r="K104" s="879"/>
      <c r="L104" s="885"/>
      <c r="M104" s="837" t="s">
        <v>37</v>
      </c>
      <c r="N104" s="838"/>
      <c r="O104" s="838"/>
      <c r="P104" s="838"/>
      <c r="Q104" s="838"/>
      <c r="R104" s="382">
        <f>SUM(R74:R103)</f>
        <v>-1254.291</v>
      </c>
      <c r="S104" s="382">
        <f>SUM(S74:S96)</f>
        <v>0</v>
      </c>
      <c r="T104" s="464">
        <f>SUM(T74:T96)</f>
        <v>0</v>
      </c>
      <c r="U104" s="464">
        <f>SUM(U74:U96)</f>
        <v>0</v>
      </c>
      <c r="V104" s="591"/>
    </row>
    <row r="105" spans="1:22" ht="15">
      <c r="A105" s="87"/>
      <c r="B105" s="85"/>
      <c r="C105" s="161"/>
      <c r="D105" s="70"/>
      <c r="E105" s="147"/>
      <c r="F105" s="148"/>
      <c r="G105" s="145"/>
      <c r="H105" s="206"/>
      <c r="I105" s="171"/>
      <c r="J105" s="192"/>
      <c r="K105" s="881" t="s">
        <v>33</v>
      </c>
      <c r="L105" s="840" t="s">
        <v>34</v>
      </c>
      <c r="M105" s="40" t="s">
        <v>21</v>
      </c>
      <c r="N105" s="41" t="s">
        <v>1</v>
      </c>
      <c r="O105" s="379" t="s">
        <v>128</v>
      </c>
      <c r="P105" s="378" t="s">
        <v>27</v>
      </c>
      <c r="Q105" s="465"/>
      <c r="R105" s="466"/>
      <c r="S105" s="467"/>
      <c r="T105" s="466"/>
      <c r="U105" s="466"/>
      <c r="V105" s="583"/>
    </row>
    <row r="106" spans="1:22" ht="15">
      <c r="A106" s="150"/>
      <c r="B106" s="42"/>
      <c r="C106" s="163"/>
      <c r="D106" s="603"/>
      <c r="E106" s="116"/>
      <c r="F106" s="88"/>
      <c r="G106" s="145"/>
      <c r="H106" s="206"/>
      <c r="I106" s="151"/>
      <c r="J106" s="185"/>
      <c r="K106" s="882"/>
      <c r="L106" s="840"/>
      <c r="M106" s="27" t="s">
        <v>21</v>
      </c>
      <c r="N106" s="28" t="s">
        <v>1</v>
      </c>
      <c r="O106" s="380" t="s">
        <v>128</v>
      </c>
      <c r="P106" s="165" t="s">
        <v>19</v>
      </c>
      <c r="Q106" s="594"/>
      <c r="R106" s="390"/>
      <c r="S106" s="595"/>
      <c r="T106" s="390"/>
      <c r="U106" s="390"/>
      <c r="V106" s="758"/>
    </row>
    <row r="107" spans="1:22" ht="15" hidden="1">
      <c r="A107" s="229"/>
      <c r="B107" s="44"/>
      <c r="C107" s="162"/>
      <c r="D107" s="743"/>
      <c r="E107" s="116"/>
      <c r="F107" s="138"/>
      <c r="G107" s="151"/>
      <c r="H107" s="185"/>
      <c r="I107" s="151"/>
      <c r="J107" s="185"/>
      <c r="K107" s="882"/>
      <c r="L107" s="840"/>
      <c r="M107" s="35" t="s">
        <v>21</v>
      </c>
      <c r="N107" s="34" t="s">
        <v>1</v>
      </c>
      <c r="O107" s="592" t="s">
        <v>95</v>
      </c>
      <c r="P107" s="592" t="s">
        <v>67</v>
      </c>
      <c r="Q107" s="456"/>
      <c r="R107" s="582"/>
      <c r="S107" s="593"/>
      <c r="T107" s="411"/>
      <c r="U107" s="411"/>
      <c r="V107" s="758"/>
    </row>
    <row r="108" spans="1:22" ht="15" hidden="1">
      <c r="A108" s="43"/>
      <c r="B108" s="42"/>
      <c r="C108" s="162"/>
      <c r="D108" s="735"/>
      <c r="E108" s="116"/>
      <c r="F108" s="138"/>
      <c r="G108" s="151"/>
      <c r="H108" s="185"/>
      <c r="I108" s="151"/>
      <c r="J108" s="185"/>
      <c r="K108" s="882"/>
      <c r="L108" s="840"/>
      <c r="M108" s="27" t="s">
        <v>21</v>
      </c>
      <c r="N108" s="28" t="s">
        <v>1</v>
      </c>
      <c r="O108" s="146" t="s">
        <v>142</v>
      </c>
      <c r="P108" s="470" t="s">
        <v>27</v>
      </c>
      <c r="Q108" s="468"/>
      <c r="R108" s="471"/>
      <c r="S108" s="469"/>
      <c r="T108" s="393"/>
      <c r="U108" s="393"/>
      <c r="V108" s="669"/>
    </row>
    <row r="109" spans="1:22" ht="15" hidden="1">
      <c r="A109" s="43"/>
      <c r="B109" s="42"/>
      <c r="C109" s="162"/>
      <c r="D109" s="735"/>
      <c r="E109" s="116"/>
      <c r="F109" s="138"/>
      <c r="G109" s="151"/>
      <c r="H109" s="185"/>
      <c r="I109" s="151"/>
      <c r="J109" s="185"/>
      <c r="K109" s="882"/>
      <c r="L109" s="840"/>
      <c r="M109" s="27" t="s">
        <v>21</v>
      </c>
      <c r="N109" s="28" t="s">
        <v>1</v>
      </c>
      <c r="O109" s="146" t="s">
        <v>142</v>
      </c>
      <c r="P109" s="472" t="s">
        <v>19</v>
      </c>
      <c r="Q109" s="468"/>
      <c r="R109" s="471"/>
      <c r="S109" s="469"/>
      <c r="T109" s="393"/>
      <c r="U109" s="393"/>
      <c r="V109" s="669"/>
    </row>
    <row r="110" spans="1:22" ht="51.75" thickBot="1">
      <c r="A110" s="87"/>
      <c r="B110" s="85"/>
      <c r="C110" s="161"/>
      <c r="D110" s="735"/>
      <c r="E110" s="116"/>
      <c r="F110" s="138"/>
      <c r="G110" s="151"/>
      <c r="H110" s="185"/>
      <c r="I110" s="151"/>
      <c r="J110" s="185"/>
      <c r="K110" s="882"/>
      <c r="L110" s="840"/>
      <c r="M110" s="197" t="s">
        <v>14</v>
      </c>
      <c r="N110" s="198" t="s">
        <v>15</v>
      </c>
      <c r="O110" s="226" t="s">
        <v>64</v>
      </c>
      <c r="P110" s="226" t="s">
        <v>27</v>
      </c>
      <c r="Q110" s="473"/>
      <c r="R110" s="381">
        <v>0.9</v>
      </c>
      <c r="S110" s="412"/>
      <c r="T110" s="413"/>
      <c r="U110" s="413"/>
      <c r="V110" s="462" t="s">
        <v>334</v>
      </c>
    </row>
    <row r="111" spans="1:22" ht="15.75" thickBot="1">
      <c r="A111" s="778"/>
      <c r="B111" s="84"/>
      <c r="C111" s="175"/>
      <c r="D111" s="744"/>
      <c r="E111" s="144"/>
      <c r="F111" s="154"/>
      <c r="G111" s="779"/>
      <c r="H111" s="331"/>
      <c r="I111" s="779"/>
      <c r="J111" s="331"/>
      <c r="K111" s="883"/>
      <c r="L111" s="841"/>
      <c r="M111" s="837" t="s">
        <v>37</v>
      </c>
      <c r="N111" s="838"/>
      <c r="O111" s="838"/>
      <c r="P111" s="838"/>
      <c r="Q111" s="839"/>
      <c r="R111" s="780">
        <f>R107+R106+R105+R110+R108+R109</f>
        <v>0.9</v>
      </c>
      <c r="S111" s="474"/>
      <c r="T111" s="475"/>
      <c r="U111" s="451"/>
      <c r="V111" s="476"/>
    </row>
    <row r="112" spans="1:22" ht="15" thickBot="1">
      <c r="A112" s="873" t="s">
        <v>24</v>
      </c>
      <c r="B112" s="874"/>
      <c r="C112" s="875"/>
      <c r="D112" s="760">
        <f>SUM(D8:D111)</f>
        <v>1761.9100000000008</v>
      </c>
      <c r="E112" s="761"/>
      <c r="F112" s="220"/>
      <c r="G112" s="220"/>
      <c r="H112" s="220"/>
      <c r="I112" s="760"/>
      <c r="J112" s="760"/>
      <c r="K112" s="876" t="s">
        <v>25</v>
      </c>
      <c r="L112" s="877"/>
      <c r="M112" s="877"/>
      <c r="N112" s="877"/>
      <c r="O112" s="877"/>
      <c r="P112" s="877"/>
      <c r="Q112" s="877"/>
      <c r="R112" s="762">
        <f>R111+R104+R72+R66+R54</f>
        <v>-2452.6899999999996</v>
      </c>
      <c r="S112" s="763">
        <f>S111+S104+S66+S54</f>
        <v>0</v>
      </c>
      <c r="T112" s="763">
        <f>T111+T104+T66+T54</f>
        <v>0</v>
      </c>
      <c r="U112" s="763">
        <f>U111+U104+U66+U54</f>
        <v>0</v>
      </c>
      <c r="V112" s="764"/>
    </row>
    <row r="113" ht="12.75">
      <c r="D113" s="119"/>
    </row>
    <row r="114" spans="4:21" ht="12.75">
      <c r="D114" s="36"/>
      <c r="E114" s="36"/>
      <c r="F114" s="36"/>
      <c r="G114" s="36"/>
      <c r="H114" s="36"/>
      <c r="I114" s="36"/>
      <c r="J114" s="36"/>
      <c r="K114" s="36"/>
      <c r="L114" s="45"/>
      <c r="M114" s="36"/>
      <c r="N114" s="36"/>
      <c r="O114" s="835"/>
      <c r="P114" s="835"/>
      <c r="Q114" s="835"/>
      <c r="R114" s="478"/>
      <c r="S114" s="479"/>
      <c r="T114" s="480"/>
      <c r="U114" s="480"/>
    </row>
    <row r="115" spans="15:21" ht="12.75">
      <c r="O115" s="836"/>
      <c r="P115" s="836"/>
      <c r="Q115" s="836"/>
      <c r="R115" s="478"/>
      <c r="S115" s="481"/>
      <c r="T115" s="480"/>
      <c r="U115" s="480"/>
    </row>
    <row r="116" spans="15:18" ht="12.75">
      <c r="O116" s="835"/>
      <c r="P116" s="835"/>
      <c r="Q116" s="835"/>
      <c r="R116" s="478"/>
    </row>
  </sheetData>
  <sheetProtection/>
  <mergeCells count="57">
    <mergeCell ref="V97:V98"/>
    <mergeCell ref="A112:C112"/>
    <mergeCell ref="K112:Q112"/>
    <mergeCell ref="K73:K104"/>
    <mergeCell ref="C95:C96"/>
    <mergeCell ref="K105:K111"/>
    <mergeCell ref="A85:A86"/>
    <mergeCell ref="L73:L104"/>
    <mergeCell ref="A5:F5"/>
    <mergeCell ref="G6:G7"/>
    <mergeCell ref="C6:C7"/>
    <mergeCell ref="D6:D7"/>
    <mergeCell ref="K67:K72"/>
    <mergeCell ref="A95:A96"/>
    <mergeCell ref="D95:D96"/>
    <mergeCell ref="K55:K66"/>
    <mergeCell ref="I6:I7"/>
    <mergeCell ref="E6:E7"/>
    <mergeCell ref="M66:Q66"/>
    <mergeCell ref="K6:K7"/>
    <mergeCell ref="B95:B96"/>
    <mergeCell ref="B85:B86"/>
    <mergeCell ref="C85:C86"/>
    <mergeCell ref="L68:L72"/>
    <mergeCell ref="F6:F7"/>
    <mergeCell ref="L55:L66"/>
    <mergeCell ref="H6:H7"/>
    <mergeCell ref="K8:K54"/>
    <mergeCell ref="L8:L54"/>
    <mergeCell ref="L6:Q6"/>
    <mergeCell ref="M54:Q54"/>
    <mergeCell ref="J6:J7"/>
    <mergeCell ref="O116:Q116"/>
    <mergeCell ref="O115:Q115"/>
    <mergeCell ref="O114:Q114"/>
    <mergeCell ref="M111:Q111"/>
    <mergeCell ref="L105:L111"/>
    <mergeCell ref="M104:Q104"/>
    <mergeCell ref="V42:V43"/>
    <mergeCell ref="V25:V26"/>
    <mergeCell ref="V48:V49"/>
    <mergeCell ref="V38:V39"/>
    <mergeCell ref="V76:V78"/>
    <mergeCell ref="S6:S7"/>
    <mergeCell ref="U6:U7"/>
    <mergeCell ref="V9:V10"/>
    <mergeCell ref="V44:V45"/>
    <mergeCell ref="O2:V2"/>
    <mergeCell ref="A3:V3"/>
    <mergeCell ref="K5:V5"/>
    <mergeCell ref="A6:A7"/>
    <mergeCell ref="B6:B7"/>
    <mergeCell ref="M72:Q72"/>
    <mergeCell ref="V6:V7"/>
    <mergeCell ref="R6:R7"/>
    <mergeCell ref="T6:T7"/>
    <mergeCell ref="V22:V23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8"/>
  <sheetViews>
    <sheetView zoomScalePageLayoutView="0" workbookViewId="0" topLeftCell="A1">
      <pane ySplit="6" topLeftCell="A75" activePane="bottomLeft" state="frozen"/>
      <selection pane="topLeft" activeCell="A1" sqref="A1"/>
      <selection pane="bottomLeft" activeCell="D40" sqref="D40:D47"/>
    </sheetView>
  </sheetViews>
  <sheetFormatPr defaultColWidth="9.140625" defaultRowHeight="12.75"/>
  <cols>
    <col min="1" max="1" width="6.421875" style="7" customWidth="1"/>
    <col min="2" max="2" width="33.7109375" style="7" customWidth="1"/>
    <col min="3" max="3" width="20.7109375" style="7" hidden="1" customWidth="1"/>
    <col min="4" max="4" width="11.7109375" style="7" customWidth="1"/>
    <col min="5" max="5" width="5.421875" style="7" hidden="1" customWidth="1"/>
    <col min="6" max="6" width="0.13671875" style="7" hidden="1" customWidth="1"/>
    <col min="7" max="7" width="14.00390625" style="4" customWidth="1"/>
    <col min="8" max="8" width="5.8515625" style="38" customWidth="1"/>
    <col min="9" max="9" width="4.7109375" style="39" customWidth="1"/>
    <col min="10" max="10" width="3.8515625" style="39" customWidth="1"/>
    <col min="11" max="11" width="10.8515625" style="39" customWidth="1"/>
    <col min="12" max="12" width="4.421875" style="39" customWidth="1"/>
    <col min="13" max="13" width="4.7109375" style="121" customWidth="1"/>
    <col min="14" max="14" width="9.421875" style="748" customWidth="1"/>
    <col min="15" max="15" width="9.140625" style="516" hidden="1" customWidth="1"/>
    <col min="16" max="16" width="4.8515625" style="29" hidden="1" customWidth="1"/>
    <col min="17" max="17" width="7.7109375" style="29" hidden="1" customWidth="1"/>
    <col min="18" max="18" width="39.00390625" style="39" customWidth="1"/>
    <col min="19" max="16384" width="9.140625" style="4" customWidth="1"/>
  </cols>
  <sheetData>
    <row r="1" spans="7:18" ht="12.75">
      <c r="G1" s="5"/>
      <c r="H1" s="1"/>
      <c r="I1" s="1"/>
      <c r="J1" s="2"/>
      <c r="K1" s="1"/>
      <c r="L1" s="1"/>
      <c r="M1" s="120"/>
      <c r="N1" s="708"/>
      <c r="O1" s="501"/>
      <c r="P1" s="6"/>
      <c r="Q1" s="6"/>
      <c r="R1" s="360" t="s">
        <v>30</v>
      </c>
    </row>
    <row r="2" spans="7:21" ht="12.75">
      <c r="G2" s="5"/>
      <c r="H2" s="1"/>
      <c r="I2" s="1"/>
      <c r="J2" s="2"/>
      <c r="K2" s="1"/>
      <c r="L2" s="1"/>
      <c r="M2" s="120"/>
      <c r="N2" s="708"/>
      <c r="O2" s="501"/>
      <c r="P2" s="6"/>
      <c r="Q2" s="6"/>
      <c r="R2" s="361" t="s">
        <v>337</v>
      </c>
      <c r="S2" s="97"/>
      <c r="T2" s="97"/>
      <c r="U2" s="97"/>
    </row>
    <row r="3" spans="1:18" ht="13.5" thickBot="1">
      <c r="A3" s="795" t="s">
        <v>74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</row>
    <row r="4" spans="1:18" ht="13.5" thickBot="1">
      <c r="A4" s="940" t="s">
        <v>0</v>
      </c>
      <c r="B4" s="941"/>
      <c r="C4" s="941"/>
      <c r="D4" s="941"/>
      <c r="E4" s="941"/>
      <c r="F4" s="942"/>
      <c r="G4" s="946" t="s">
        <v>13</v>
      </c>
      <c r="H4" s="947"/>
      <c r="I4" s="947"/>
      <c r="J4" s="947"/>
      <c r="K4" s="947"/>
      <c r="L4" s="947"/>
      <c r="M4" s="947"/>
      <c r="N4" s="947"/>
      <c r="O4" s="947"/>
      <c r="P4" s="947"/>
      <c r="Q4" s="947"/>
      <c r="R4" s="948"/>
    </row>
    <row r="5" spans="1:18" ht="13.5" thickBot="1">
      <c r="A5" s="943"/>
      <c r="B5" s="944"/>
      <c r="C5" s="944"/>
      <c r="D5" s="944"/>
      <c r="E5" s="944"/>
      <c r="F5" s="945"/>
      <c r="G5" s="949" t="s">
        <v>59</v>
      </c>
      <c r="H5" s="951" t="s">
        <v>5</v>
      </c>
      <c r="I5" s="952"/>
      <c r="J5" s="952"/>
      <c r="K5" s="952"/>
      <c r="L5" s="952"/>
      <c r="M5" s="953"/>
      <c r="N5" s="954" t="s">
        <v>213</v>
      </c>
      <c r="O5" s="954" t="s">
        <v>212</v>
      </c>
      <c r="P5" s="956" t="s">
        <v>121</v>
      </c>
      <c r="Q5" s="958" t="s">
        <v>220</v>
      </c>
      <c r="R5" s="949" t="s">
        <v>6</v>
      </c>
    </row>
    <row r="6" spans="1:18" ht="28.5" customHeight="1" thickBot="1">
      <c r="A6" s="155" t="s">
        <v>23</v>
      </c>
      <c r="B6" s="156" t="s">
        <v>12</v>
      </c>
      <c r="C6" s="156" t="s">
        <v>4</v>
      </c>
      <c r="D6" s="157" t="s">
        <v>191</v>
      </c>
      <c r="E6" s="158" t="s">
        <v>38</v>
      </c>
      <c r="F6" s="158" t="s">
        <v>39</v>
      </c>
      <c r="G6" s="950"/>
      <c r="H6" s="156" t="s">
        <v>7</v>
      </c>
      <c r="I6" s="156" t="s">
        <v>8</v>
      </c>
      <c r="J6" s="264" t="s">
        <v>9</v>
      </c>
      <c r="K6" s="156" t="s">
        <v>10</v>
      </c>
      <c r="L6" s="156" t="s">
        <v>11</v>
      </c>
      <c r="M6" s="156" t="s">
        <v>80</v>
      </c>
      <c r="N6" s="955"/>
      <c r="O6" s="955"/>
      <c r="P6" s="957"/>
      <c r="Q6" s="959"/>
      <c r="R6" s="950"/>
    </row>
    <row r="7" spans="1:18" ht="12.75" hidden="1">
      <c r="A7" s="596"/>
      <c r="B7" s="558"/>
      <c r="C7" s="554"/>
      <c r="D7" s="555"/>
      <c r="E7" s="556"/>
      <c r="F7" s="556"/>
      <c r="G7" s="925" t="s">
        <v>120</v>
      </c>
      <c r="H7" s="925">
        <v>903</v>
      </c>
      <c r="I7" s="336" t="s">
        <v>1</v>
      </c>
      <c r="J7" s="95" t="s">
        <v>18</v>
      </c>
      <c r="K7" s="189" t="s">
        <v>130</v>
      </c>
      <c r="L7" s="95" t="s">
        <v>27</v>
      </c>
      <c r="M7" s="558"/>
      <c r="N7" s="578"/>
      <c r="O7" s="578"/>
      <c r="P7" s="557"/>
      <c r="Q7" s="275"/>
      <c r="R7" s="934" t="s">
        <v>252</v>
      </c>
    </row>
    <row r="8" spans="1:21" ht="15" hidden="1">
      <c r="A8" s="315"/>
      <c r="B8" s="126"/>
      <c r="C8" s="325"/>
      <c r="D8" s="326"/>
      <c r="E8" s="98"/>
      <c r="F8" s="19"/>
      <c r="G8" s="925"/>
      <c r="H8" s="925"/>
      <c r="I8" s="336" t="s">
        <v>1</v>
      </c>
      <c r="J8" s="95" t="s">
        <v>18</v>
      </c>
      <c r="K8" s="189" t="s">
        <v>130</v>
      </c>
      <c r="L8" s="95" t="s">
        <v>67</v>
      </c>
      <c r="M8" s="274"/>
      <c r="N8" s="709"/>
      <c r="O8" s="578"/>
      <c r="P8" s="557"/>
      <c r="Q8" s="275"/>
      <c r="R8" s="935"/>
      <c r="U8" s="302" t="s">
        <v>180</v>
      </c>
    </row>
    <row r="9" spans="1:18" ht="15" hidden="1">
      <c r="A9" s="315"/>
      <c r="B9" s="325"/>
      <c r="C9" s="325"/>
      <c r="D9" s="20"/>
      <c r="E9" s="98"/>
      <c r="F9" s="19"/>
      <c r="G9" s="925"/>
      <c r="H9" s="925"/>
      <c r="I9" s="239" t="s">
        <v>1</v>
      </c>
      <c r="J9" s="57" t="s">
        <v>18</v>
      </c>
      <c r="K9" s="54" t="s">
        <v>130</v>
      </c>
      <c r="L9" s="95" t="s">
        <v>20</v>
      </c>
      <c r="M9" s="298"/>
      <c r="N9" s="710"/>
      <c r="O9" s="511"/>
      <c r="P9" s="257"/>
      <c r="Q9" s="626"/>
      <c r="R9" s="613"/>
    </row>
    <row r="10" spans="1:18" ht="15" hidden="1">
      <c r="A10" s="315"/>
      <c r="B10" s="325"/>
      <c r="C10" s="325"/>
      <c r="D10" s="20"/>
      <c r="E10" s="98"/>
      <c r="F10" s="19"/>
      <c r="G10" s="925"/>
      <c r="H10" s="925"/>
      <c r="I10" s="239" t="s">
        <v>2</v>
      </c>
      <c r="J10" s="57" t="s">
        <v>1</v>
      </c>
      <c r="K10" s="57" t="s">
        <v>125</v>
      </c>
      <c r="L10" s="57" t="s">
        <v>27</v>
      </c>
      <c r="M10" s="298"/>
      <c r="N10" s="711"/>
      <c r="O10" s="511"/>
      <c r="P10" s="257"/>
      <c r="Q10" s="626"/>
      <c r="R10" s="613"/>
    </row>
    <row r="11" spans="1:18" ht="38.25">
      <c r="A11" s="261"/>
      <c r="B11" s="353"/>
      <c r="C11" s="341"/>
      <c r="D11" s="262"/>
      <c r="E11" s="98"/>
      <c r="F11" s="19"/>
      <c r="G11" s="925"/>
      <c r="H11" s="925"/>
      <c r="I11" s="239" t="s">
        <v>2</v>
      </c>
      <c r="J11" s="57" t="s">
        <v>1</v>
      </c>
      <c r="K11" s="57" t="s">
        <v>125</v>
      </c>
      <c r="L11" s="57" t="s">
        <v>19</v>
      </c>
      <c r="M11" s="298"/>
      <c r="N11" s="712">
        <v>-145.254</v>
      </c>
      <c r="O11" s="511"/>
      <c r="P11" s="257"/>
      <c r="Q11" s="626"/>
      <c r="R11" s="613" t="s">
        <v>330</v>
      </c>
    </row>
    <row r="12" spans="1:18" ht="38.25">
      <c r="A12" s="315"/>
      <c r="B12" s="325"/>
      <c r="C12" s="325"/>
      <c r="D12" s="20"/>
      <c r="E12" s="98"/>
      <c r="F12" s="19"/>
      <c r="G12" s="925"/>
      <c r="H12" s="925"/>
      <c r="I12" s="239" t="s">
        <v>2</v>
      </c>
      <c r="J12" s="57" t="s">
        <v>1</v>
      </c>
      <c r="K12" s="57" t="s">
        <v>125</v>
      </c>
      <c r="L12" s="57" t="s">
        <v>20</v>
      </c>
      <c r="M12" s="298"/>
      <c r="N12" s="712">
        <v>-16.746</v>
      </c>
      <c r="O12" s="511"/>
      <c r="P12" s="257"/>
      <c r="Q12" s="626"/>
      <c r="R12" s="618" t="s">
        <v>335</v>
      </c>
    </row>
    <row r="13" spans="1:18" ht="15" hidden="1">
      <c r="A13" s="315"/>
      <c r="B13" s="325"/>
      <c r="C13" s="325"/>
      <c r="D13" s="20"/>
      <c r="E13" s="98"/>
      <c r="F13" s="19"/>
      <c r="G13" s="925"/>
      <c r="H13" s="925"/>
      <c r="I13" s="336" t="s">
        <v>2</v>
      </c>
      <c r="J13" s="95" t="s">
        <v>1</v>
      </c>
      <c r="K13" s="95" t="s">
        <v>125</v>
      </c>
      <c r="L13" s="95" t="s">
        <v>67</v>
      </c>
      <c r="M13" s="274"/>
      <c r="N13" s="713"/>
      <c r="O13" s="578"/>
      <c r="P13" s="557"/>
      <c r="Q13" s="275"/>
      <c r="R13" s="936" t="s">
        <v>286</v>
      </c>
    </row>
    <row r="14" spans="1:18" ht="15" hidden="1">
      <c r="A14" s="315"/>
      <c r="B14" s="325"/>
      <c r="C14" s="325"/>
      <c r="D14" s="20"/>
      <c r="E14" s="98"/>
      <c r="F14" s="19"/>
      <c r="G14" s="925"/>
      <c r="H14" s="925"/>
      <c r="I14" s="239" t="s">
        <v>2</v>
      </c>
      <c r="J14" s="57" t="s">
        <v>1</v>
      </c>
      <c r="K14" s="57" t="s">
        <v>207</v>
      </c>
      <c r="L14" s="57" t="s">
        <v>19</v>
      </c>
      <c r="M14" s="298"/>
      <c r="N14" s="714"/>
      <c r="O14" s="511"/>
      <c r="P14" s="257"/>
      <c r="Q14" s="626"/>
      <c r="R14" s="935"/>
    </row>
    <row r="15" spans="1:19" ht="25.5" hidden="1">
      <c r="A15" s="315"/>
      <c r="B15" s="325"/>
      <c r="C15" s="325"/>
      <c r="D15" s="20"/>
      <c r="E15" s="98"/>
      <c r="F15" s="19"/>
      <c r="G15" s="925"/>
      <c r="H15" s="925"/>
      <c r="I15" s="239" t="s">
        <v>2</v>
      </c>
      <c r="J15" s="57" t="s">
        <v>17</v>
      </c>
      <c r="K15" s="57" t="s">
        <v>119</v>
      </c>
      <c r="L15" s="57" t="s">
        <v>27</v>
      </c>
      <c r="M15" s="298"/>
      <c r="N15" s="711"/>
      <c r="O15" s="511"/>
      <c r="P15" s="257"/>
      <c r="Q15" s="626"/>
      <c r="R15" s="613" t="s">
        <v>284</v>
      </c>
      <c r="S15" s="302"/>
    </row>
    <row r="16" spans="1:19" ht="51">
      <c r="A16" s="315"/>
      <c r="B16" s="325"/>
      <c r="C16" s="325"/>
      <c r="D16" s="20"/>
      <c r="E16" s="98"/>
      <c r="F16" s="19"/>
      <c r="G16" s="925"/>
      <c r="H16" s="925"/>
      <c r="I16" s="239" t="s">
        <v>2</v>
      </c>
      <c r="J16" s="57" t="s">
        <v>17</v>
      </c>
      <c r="K16" s="57" t="s">
        <v>119</v>
      </c>
      <c r="L16" s="57" t="s">
        <v>67</v>
      </c>
      <c r="M16" s="274"/>
      <c r="N16" s="749">
        <v>-272.9088</v>
      </c>
      <c r="O16" s="578"/>
      <c r="P16" s="275"/>
      <c r="Q16" s="275"/>
      <c r="R16" s="613" t="s">
        <v>331</v>
      </c>
      <c r="S16" s="302"/>
    </row>
    <row r="17" spans="1:18" ht="38.25">
      <c r="A17" s="315"/>
      <c r="B17" s="325"/>
      <c r="C17" s="325"/>
      <c r="D17" s="20"/>
      <c r="E17" s="98"/>
      <c r="F17" s="19"/>
      <c r="G17" s="925"/>
      <c r="H17" s="925"/>
      <c r="I17" s="336" t="s">
        <v>2</v>
      </c>
      <c r="J17" s="95" t="s">
        <v>17</v>
      </c>
      <c r="K17" s="95" t="s">
        <v>119</v>
      </c>
      <c r="L17" s="95" t="s">
        <v>20</v>
      </c>
      <c r="M17" s="274"/>
      <c r="N17" s="749">
        <v>-19.25655</v>
      </c>
      <c r="O17" s="578"/>
      <c r="P17" s="275"/>
      <c r="Q17" s="275"/>
      <c r="R17" s="618" t="s">
        <v>303</v>
      </c>
    </row>
    <row r="18" spans="1:18" ht="25.5" hidden="1">
      <c r="A18" s="315"/>
      <c r="B18" s="325"/>
      <c r="C18" s="325"/>
      <c r="D18" s="20"/>
      <c r="E18" s="98"/>
      <c r="F18" s="19"/>
      <c r="G18" s="925"/>
      <c r="H18" s="925"/>
      <c r="I18" s="239" t="s">
        <v>2</v>
      </c>
      <c r="J18" s="57" t="s">
        <v>17</v>
      </c>
      <c r="K18" s="54" t="s">
        <v>287</v>
      </c>
      <c r="L18" s="95" t="s">
        <v>19</v>
      </c>
      <c r="M18" s="274"/>
      <c r="N18" s="707"/>
      <c r="O18" s="578"/>
      <c r="P18" s="275"/>
      <c r="Q18" s="275"/>
      <c r="R18" s="692" t="s">
        <v>286</v>
      </c>
    </row>
    <row r="19" spans="1:18" ht="25.5" hidden="1">
      <c r="A19" s="315"/>
      <c r="B19" s="325"/>
      <c r="C19" s="325"/>
      <c r="D19" s="20"/>
      <c r="E19" s="98"/>
      <c r="F19" s="19"/>
      <c r="G19" s="925"/>
      <c r="H19" s="925"/>
      <c r="I19" s="239" t="s">
        <v>2</v>
      </c>
      <c r="J19" s="57" t="s">
        <v>17</v>
      </c>
      <c r="K19" s="54" t="s">
        <v>207</v>
      </c>
      <c r="L19" s="95" t="s">
        <v>19</v>
      </c>
      <c r="M19" s="274"/>
      <c r="N19" s="707"/>
      <c r="O19" s="578"/>
      <c r="P19" s="275"/>
      <c r="Q19" s="275"/>
      <c r="R19" s="692" t="s">
        <v>286</v>
      </c>
    </row>
    <row r="20" spans="1:18" ht="15" hidden="1">
      <c r="A20" s="315"/>
      <c r="B20" s="325"/>
      <c r="C20" s="325"/>
      <c r="D20" s="20"/>
      <c r="E20" s="98"/>
      <c r="F20" s="19"/>
      <c r="G20" s="925"/>
      <c r="H20" s="925"/>
      <c r="I20" s="239" t="s">
        <v>2</v>
      </c>
      <c r="J20" s="57" t="s">
        <v>17</v>
      </c>
      <c r="K20" s="54" t="s">
        <v>173</v>
      </c>
      <c r="L20" s="95" t="s">
        <v>19</v>
      </c>
      <c r="M20" s="274"/>
      <c r="N20" s="713"/>
      <c r="O20" s="578"/>
      <c r="P20" s="275"/>
      <c r="Q20" s="275"/>
      <c r="R20" s="613"/>
    </row>
    <row r="21" spans="1:18" ht="15" hidden="1">
      <c r="A21" s="315"/>
      <c r="B21" s="325"/>
      <c r="C21" s="325"/>
      <c r="D21" s="20"/>
      <c r="E21" s="98"/>
      <c r="F21" s="19"/>
      <c r="G21" s="925"/>
      <c r="H21" s="925"/>
      <c r="I21" s="239" t="s">
        <v>2</v>
      </c>
      <c r="J21" s="57" t="s">
        <v>17</v>
      </c>
      <c r="K21" s="575" t="s">
        <v>290</v>
      </c>
      <c r="L21" s="95" t="s">
        <v>19</v>
      </c>
      <c r="M21" s="274"/>
      <c r="N21" s="707"/>
      <c r="O21" s="578"/>
      <c r="P21" s="705"/>
      <c r="Q21" s="705"/>
      <c r="R21" s="706" t="s">
        <v>291</v>
      </c>
    </row>
    <row r="22" spans="1:18" ht="15" hidden="1">
      <c r="A22" s="315"/>
      <c r="B22" s="325"/>
      <c r="C22" s="325"/>
      <c r="D22" s="20"/>
      <c r="E22" s="98"/>
      <c r="F22" s="19"/>
      <c r="G22" s="925"/>
      <c r="H22" s="925"/>
      <c r="I22" s="239" t="s">
        <v>2</v>
      </c>
      <c r="J22" s="57" t="s">
        <v>17</v>
      </c>
      <c r="K22" s="388" t="s">
        <v>218</v>
      </c>
      <c r="L22" s="388" t="s">
        <v>19</v>
      </c>
      <c r="M22" s="274"/>
      <c r="N22" s="713"/>
      <c r="O22" s="578"/>
      <c r="P22" s="275"/>
      <c r="Q22" s="275"/>
      <c r="R22" s="937" t="s">
        <v>222</v>
      </c>
    </row>
    <row r="23" spans="1:18" ht="15" hidden="1">
      <c r="A23" s="315"/>
      <c r="B23" s="325"/>
      <c r="C23" s="325"/>
      <c r="D23" s="20"/>
      <c r="E23" s="98"/>
      <c r="F23" s="19"/>
      <c r="G23" s="925"/>
      <c r="H23" s="925"/>
      <c r="I23" s="239" t="s">
        <v>2</v>
      </c>
      <c r="J23" s="57" t="s">
        <v>17</v>
      </c>
      <c r="K23" s="388" t="s">
        <v>219</v>
      </c>
      <c r="L23" s="388" t="s">
        <v>19</v>
      </c>
      <c r="M23" s="274"/>
      <c r="N23" s="713"/>
      <c r="O23" s="578"/>
      <c r="P23" s="275"/>
      <c r="Q23" s="275"/>
      <c r="R23" s="938"/>
    </row>
    <row r="24" spans="1:18" ht="25.5" hidden="1">
      <c r="A24" s="315"/>
      <c r="B24" s="325"/>
      <c r="C24" s="325"/>
      <c r="D24" s="20"/>
      <c r="E24" s="98"/>
      <c r="F24" s="19"/>
      <c r="G24" s="925"/>
      <c r="H24" s="925"/>
      <c r="I24" s="239" t="s">
        <v>2</v>
      </c>
      <c r="J24" s="57" t="s">
        <v>15</v>
      </c>
      <c r="K24" s="54" t="s">
        <v>136</v>
      </c>
      <c r="L24" s="57" t="s">
        <v>27</v>
      </c>
      <c r="M24" s="266"/>
      <c r="N24" s="711"/>
      <c r="O24" s="511"/>
      <c r="P24" s="257"/>
      <c r="Q24" s="626"/>
      <c r="R24" s="613" t="s">
        <v>284</v>
      </c>
    </row>
    <row r="25" spans="1:18" ht="51" hidden="1">
      <c r="A25" s="315"/>
      <c r="B25" s="325"/>
      <c r="C25" s="325"/>
      <c r="D25" s="20"/>
      <c r="E25" s="98"/>
      <c r="F25" s="19"/>
      <c r="G25" s="925"/>
      <c r="H25" s="925"/>
      <c r="I25" s="239" t="s">
        <v>2</v>
      </c>
      <c r="J25" s="57" t="s">
        <v>15</v>
      </c>
      <c r="K25" s="54" t="s">
        <v>136</v>
      </c>
      <c r="L25" s="57" t="s">
        <v>171</v>
      </c>
      <c r="M25" s="266"/>
      <c r="N25" s="711"/>
      <c r="O25" s="511"/>
      <c r="P25" s="275"/>
      <c r="Q25" s="275"/>
      <c r="R25" s="618" t="s">
        <v>289</v>
      </c>
    </row>
    <row r="26" spans="1:18" ht="15">
      <c r="A26" s="315"/>
      <c r="B26" s="325"/>
      <c r="C26" s="325"/>
      <c r="D26" s="20"/>
      <c r="E26" s="98"/>
      <c r="F26" s="19"/>
      <c r="G26" s="925"/>
      <c r="H26" s="925"/>
      <c r="I26" s="239" t="s">
        <v>2</v>
      </c>
      <c r="J26" s="57" t="s">
        <v>15</v>
      </c>
      <c r="K26" s="54" t="s">
        <v>56</v>
      </c>
      <c r="L26" s="57" t="s">
        <v>27</v>
      </c>
      <c r="M26" s="266"/>
      <c r="N26" s="750">
        <v>93.34435</v>
      </c>
      <c r="O26" s="511"/>
      <c r="P26" s="275"/>
      <c r="Q26" s="275"/>
      <c r="R26" s="936" t="s">
        <v>308</v>
      </c>
    </row>
    <row r="27" spans="1:18" ht="15">
      <c r="A27" s="315"/>
      <c r="B27" s="325"/>
      <c r="C27" s="325"/>
      <c r="D27" s="20"/>
      <c r="E27" s="98"/>
      <c r="F27" s="19"/>
      <c r="G27" s="925"/>
      <c r="H27" s="925"/>
      <c r="I27" s="239" t="s">
        <v>2</v>
      </c>
      <c r="J27" s="57" t="s">
        <v>15</v>
      </c>
      <c r="K27" s="54" t="s">
        <v>56</v>
      </c>
      <c r="L27" s="57" t="s">
        <v>67</v>
      </c>
      <c r="M27" s="266"/>
      <c r="N27" s="714">
        <v>120</v>
      </c>
      <c r="O27" s="511"/>
      <c r="P27" s="275"/>
      <c r="Q27" s="275"/>
      <c r="R27" s="939"/>
    </row>
    <row r="28" spans="1:18" ht="15">
      <c r="A28" s="315"/>
      <c r="B28" s="325"/>
      <c r="C28" s="325"/>
      <c r="D28" s="20"/>
      <c r="E28" s="98"/>
      <c r="F28" s="19"/>
      <c r="G28" s="925"/>
      <c r="H28" s="925"/>
      <c r="I28" s="239" t="s">
        <v>2</v>
      </c>
      <c r="J28" s="57" t="s">
        <v>15</v>
      </c>
      <c r="K28" s="54" t="s">
        <v>56</v>
      </c>
      <c r="L28" s="57" t="s">
        <v>20</v>
      </c>
      <c r="M28" s="266"/>
      <c r="N28" s="715">
        <v>37.721</v>
      </c>
      <c r="O28" s="651"/>
      <c r="P28" s="652"/>
      <c r="Q28" s="652"/>
      <c r="R28" s="939"/>
    </row>
    <row r="29" spans="1:18" ht="15">
      <c r="A29" s="315"/>
      <c r="B29" s="325"/>
      <c r="C29" s="325"/>
      <c r="D29" s="20"/>
      <c r="E29" s="98"/>
      <c r="F29" s="19"/>
      <c r="G29" s="925"/>
      <c r="H29" s="925"/>
      <c r="I29" s="239" t="s">
        <v>2</v>
      </c>
      <c r="J29" s="57" t="s">
        <v>15</v>
      </c>
      <c r="K29" s="54" t="s">
        <v>172</v>
      </c>
      <c r="L29" s="57" t="s">
        <v>27</v>
      </c>
      <c r="M29" s="266"/>
      <c r="N29" s="715">
        <v>-118</v>
      </c>
      <c r="O29" s="651"/>
      <c r="P29" s="652"/>
      <c r="Q29" s="652"/>
      <c r="R29" s="939"/>
    </row>
    <row r="30" spans="1:18" ht="15">
      <c r="A30" s="315"/>
      <c r="B30" s="325"/>
      <c r="C30" s="325"/>
      <c r="D30" s="20"/>
      <c r="E30" s="98"/>
      <c r="F30" s="19"/>
      <c r="G30" s="925"/>
      <c r="H30" s="925"/>
      <c r="I30" s="239" t="s">
        <v>2</v>
      </c>
      <c r="J30" s="57" t="s">
        <v>15</v>
      </c>
      <c r="K30" s="54" t="s">
        <v>172</v>
      </c>
      <c r="L30" s="57" t="s">
        <v>19</v>
      </c>
      <c r="M30" s="266"/>
      <c r="N30" s="714">
        <v>-120</v>
      </c>
      <c r="O30" s="651"/>
      <c r="P30" s="652"/>
      <c r="Q30" s="652"/>
      <c r="R30" s="935"/>
    </row>
    <row r="31" spans="1:18" ht="25.5" hidden="1">
      <c r="A31" s="315"/>
      <c r="B31" s="325"/>
      <c r="C31" s="325"/>
      <c r="D31" s="20"/>
      <c r="E31" s="98"/>
      <c r="F31" s="19"/>
      <c r="G31" s="925"/>
      <c r="H31" s="925"/>
      <c r="I31" s="239" t="s">
        <v>2</v>
      </c>
      <c r="J31" s="57" t="s">
        <v>15</v>
      </c>
      <c r="K31" s="54" t="s">
        <v>287</v>
      </c>
      <c r="L31" s="95" t="s">
        <v>19</v>
      </c>
      <c r="M31" s="266"/>
      <c r="N31" s="715"/>
      <c r="O31" s="651"/>
      <c r="P31" s="652"/>
      <c r="Q31" s="652"/>
      <c r="R31" s="163" t="s">
        <v>288</v>
      </c>
    </row>
    <row r="32" spans="1:18" ht="25.5" hidden="1">
      <c r="A32" s="315"/>
      <c r="B32" s="325"/>
      <c r="C32" s="325"/>
      <c r="D32" s="20"/>
      <c r="E32" s="98"/>
      <c r="F32" s="19"/>
      <c r="G32" s="925"/>
      <c r="H32" s="925"/>
      <c r="I32" s="239" t="s">
        <v>2</v>
      </c>
      <c r="J32" s="57" t="s">
        <v>15</v>
      </c>
      <c r="K32" s="54" t="s">
        <v>207</v>
      </c>
      <c r="L32" s="95" t="s">
        <v>19</v>
      </c>
      <c r="M32" s="266"/>
      <c r="N32" s="715"/>
      <c r="O32" s="651"/>
      <c r="P32" s="652"/>
      <c r="Q32" s="652"/>
      <c r="R32" s="618" t="s">
        <v>288</v>
      </c>
    </row>
    <row r="33" spans="1:18" ht="25.5" hidden="1">
      <c r="A33" s="315"/>
      <c r="B33" s="325"/>
      <c r="C33" s="325"/>
      <c r="D33" s="326"/>
      <c r="E33" s="98"/>
      <c r="F33" s="19"/>
      <c r="G33" s="925"/>
      <c r="H33" s="925"/>
      <c r="I33" s="239" t="s">
        <v>2</v>
      </c>
      <c r="J33" s="57" t="s">
        <v>15</v>
      </c>
      <c r="K33" s="54" t="s">
        <v>230</v>
      </c>
      <c r="L33" s="57" t="s">
        <v>65</v>
      </c>
      <c r="M33" s="577"/>
      <c r="N33" s="511"/>
      <c r="O33" s="511"/>
      <c r="P33" s="257"/>
      <c r="Q33" s="626"/>
      <c r="R33" s="613" t="s">
        <v>284</v>
      </c>
    </row>
    <row r="34" spans="1:18" ht="25.5" hidden="1">
      <c r="A34" s="315"/>
      <c r="B34" s="325"/>
      <c r="C34" s="325"/>
      <c r="D34" s="326"/>
      <c r="E34" s="98"/>
      <c r="F34" s="19"/>
      <c r="G34" s="925"/>
      <c r="H34" s="925"/>
      <c r="I34" s="239" t="s">
        <v>2</v>
      </c>
      <c r="J34" s="57" t="s">
        <v>2</v>
      </c>
      <c r="K34" s="189" t="s">
        <v>238</v>
      </c>
      <c r="L34" s="95" t="s">
        <v>27</v>
      </c>
      <c r="M34" s="604"/>
      <c r="N34" s="578"/>
      <c r="O34" s="578"/>
      <c r="P34" s="275"/>
      <c r="Q34" s="275"/>
      <c r="R34" s="613" t="s">
        <v>284</v>
      </c>
    </row>
    <row r="35" spans="1:18" ht="25.5" hidden="1">
      <c r="A35" s="315"/>
      <c r="B35" s="325"/>
      <c r="C35" s="325"/>
      <c r="D35" s="524"/>
      <c r="E35" s="98"/>
      <c r="F35" s="19"/>
      <c r="G35" s="925"/>
      <c r="H35" s="925"/>
      <c r="I35" s="336" t="s">
        <v>2</v>
      </c>
      <c r="J35" s="95" t="s">
        <v>42</v>
      </c>
      <c r="K35" s="189" t="s">
        <v>127</v>
      </c>
      <c r="L35" s="95" t="s">
        <v>27</v>
      </c>
      <c r="M35" s="303"/>
      <c r="N35" s="578"/>
      <c r="O35" s="578"/>
      <c r="P35" s="275"/>
      <c r="Q35" s="275"/>
      <c r="R35" s="613" t="s">
        <v>284</v>
      </c>
    </row>
    <row r="36" spans="1:18" ht="15">
      <c r="A36" s="315"/>
      <c r="B36" s="325"/>
      <c r="C36" s="325"/>
      <c r="D36" s="524"/>
      <c r="E36" s="98"/>
      <c r="F36" s="19"/>
      <c r="G36" s="925"/>
      <c r="H36" s="925"/>
      <c r="I36" s="239" t="s">
        <v>2</v>
      </c>
      <c r="J36" s="57" t="s">
        <v>42</v>
      </c>
      <c r="K36" s="54" t="s">
        <v>127</v>
      </c>
      <c r="L36" s="57" t="s">
        <v>19</v>
      </c>
      <c r="M36" s="303"/>
      <c r="N36" s="578">
        <v>70</v>
      </c>
      <c r="O36" s="578"/>
      <c r="P36" s="275"/>
      <c r="Q36" s="275"/>
      <c r="R36" s="633" t="s">
        <v>299</v>
      </c>
    </row>
    <row r="37" spans="1:18" ht="39" thickBot="1">
      <c r="A37" s="315"/>
      <c r="B37" s="325"/>
      <c r="C37" s="325"/>
      <c r="D37" s="524"/>
      <c r="E37" s="98"/>
      <c r="F37" s="19"/>
      <c r="G37" s="925"/>
      <c r="H37" s="925"/>
      <c r="I37" s="239" t="s">
        <v>2</v>
      </c>
      <c r="J37" s="57" t="s">
        <v>42</v>
      </c>
      <c r="K37" s="54" t="s">
        <v>304</v>
      </c>
      <c r="L37" s="57" t="s">
        <v>305</v>
      </c>
      <c r="M37" s="303"/>
      <c r="N37" s="578">
        <v>-238</v>
      </c>
      <c r="O37" s="578"/>
      <c r="P37" s="275"/>
      <c r="Q37" s="275"/>
      <c r="R37" s="613" t="s">
        <v>307</v>
      </c>
    </row>
    <row r="38" spans="1:18" ht="15" hidden="1">
      <c r="A38" s="315"/>
      <c r="B38" s="325"/>
      <c r="C38" s="325"/>
      <c r="D38" s="524"/>
      <c r="E38" s="98"/>
      <c r="F38" s="19"/>
      <c r="G38" s="925"/>
      <c r="H38" s="925"/>
      <c r="I38" s="239" t="s">
        <v>14</v>
      </c>
      <c r="J38" s="57" t="s">
        <v>18</v>
      </c>
      <c r="K38" s="57" t="s">
        <v>125</v>
      </c>
      <c r="L38" s="57" t="s">
        <v>27</v>
      </c>
      <c r="M38" s="274"/>
      <c r="N38" s="713"/>
      <c r="O38" s="578"/>
      <c r="P38" s="275"/>
      <c r="Q38" s="275"/>
      <c r="R38" s="613"/>
    </row>
    <row r="39" spans="1:18" ht="24.75" hidden="1" thickBot="1">
      <c r="A39" s="315"/>
      <c r="B39" s="325"/>
      <c r="C39" s="325"/>
      <c r="D39" s="524"/>
      <c r="E39" s="98"/>
      <c r="F39" s="19"/>
      <c r="G39" s="925"/>
      <c r="H39" s="925"/>
      <c r="I39" s="337" t="s">
        <v>14</v>
      </c>
      <c r="J39" s="63" t="s">
        <v>18</v>
      </c>
      <c r="K39" s="63" t="s">
        <v>119</v>
      </c>
      <c r="L39" s="63" t="s">
        <v>22</v>
      </c>
      <c r="M39" s="338"/>
      <c r="N39" s="716"/>
      <c r="O39" s="653"/>
      <c r="P39" s="654"/>
      <c r="Q39" s="654"/>
      <c r="R39" s="624" t="s">
        <v>253</v>
      </c>
    </row>
    <row r="40" spans="1:18" ht="39" thickBot="1">
      <c r="A40" s="315">
        <v>182</v>
      </c>
      <c r="B40" s="13" t="s">
        <v>318</v>
      </c>
      <c r="C40" s="325"/>
      <c r="D40" s="326">
        <v>-175</v>
      </c>
      <c r="E40" s="98"/>
      <c r="F40" s="19"/>
      <c r="G40" s="926"/>
      <c r="H40" s="926"/>
      <c r="I40" s="932" t="s">
        <v>36</v>
      </c>
      <c r="J40" s="932"/>
      <c r="K40" s="932"/>
      <c r="L40" s="933"/>
      <c r="M40" s="242"/>
      <c r="N40" s="751">
        <f>SUM(N7:N39)</f>
        <v>-609.0999999999999</v>
      </c>
      <c r="O40" s="506">
        <f>SUM(O7:O39)</f>
        <v>0</v>
      </c>
      <c r="P40" s="258">
        <f>P33+P27+P24+P15</f>
        <v>0</v>
      </c>
      <c r="Q40" s="628">
        <f>Q33+Q27+Q24+Q15</f>
        <v>0</v>
      </c>
      <c r="R40" s="634"/>
    </row>
    <row r="41" spans="1:18" ht="15" hidden="1">
      <c r="A41" s="315"/>
      <c r="B41" s="325"/>
      <c r="C41" s="325"/>
      <c r="D41" s="326"/>
      <c r="E41" s="98"/>
      <c r="F41" s="19"/>
      <c r="G41" s="921" t="s">
        <v>31</v>
      </c>
      <c r="H41" s="924">
        <v>912</v>
      </c>
      <c r="I41" s="520" t="s">
        <v>1</v>
      </c>
      <c r="J41" s="114" t="s">
        <v>18</v>
      </c>
      <c r="K41" s="521" t="s">
        <v>129</v>
      </c>
      <c r="L41" s="114" t="s">
        <v>27</v>
      </c>
      <c r="M41" s="335"/>
      <c r="N41" s="717"/>
      <c r="O41" s="502"/>
      <c r="P41" s="310"/>
      <c r="Q41" s="629"/>
      <c r="R41" s="610" t="s">
        <v>184</v>
      </c>
    </row>
    <row r="42" spans="1:18" ht="39" hidden="1" thickBot="1">
      <c r="A42" s="315"/>
      <c r="B42" s="325"/>
      <c r="C42" s="325"/>
      <c r="D42" s="20"/>
      <c r="E42" s="98"/>
      <c r="F42" s="19"/>
      <c r="G42" s="922"/>
      <c r="H42" s="925"/>
      <c r="I42" s="92" t="s">
        <v>1</v>
      </c>
      <c r="J42" s="53" t="s">
        <v>18</v>
      </c>
      <c r="K42" s="93" t="s">
        <v>129</v>
      </c>
      <c r="L42" s="53" t="s">
        <v>19</v>
      </c>
      <c r="M42" s="298"/>
      <c r="N42" s="718"/>
      <c r="O42" s="484"/>
      <c r="P42" s="257"/>
      <c r="Q42" s="626"/>
      <c r="R42" s="613" t="s">
        <v>185</v>
      </c>
    </row>
    <row r="43" spans="1:18" ht="15" hidden="1">
      <c r="A43" s="315"/>
      <c r="B43" s="325"/>
      <c r="C43" s="325"/>
      <c r="D43" s="20"/>
      <c r="E43" s="98"/>
      <c r="F43" s="19"/>
      <c r="G43" s="922"/>
      <c r="H43" s="925"/>
      <c r="I43" s="92" t="s">
        <v>1</v>
      </c>
      <c r="J43" s="53" t="s">
        <v>18</v>
      </c>
      <c r="K43" s="93" t="s">
        <v>186</v>
      </c>
      <c r="L43" s="263">
        <v>100</v>
      </c>
      <c r="M43" s="333"/>
      <c r="N43" s="533"/>
      <c r="O43" s="504"/>
      <c r="P43" s="300"/>
      <c r="Q43" s="630"/>
      <c r="R43" s="610" t="s">
        <v>184</v>
      </c>
    </row>
    <row r="44" spans="1:18" ht="15" hidden="1">
      <c r="A44" s="315"/>
      <c r="B44" s="325"/>
      <c r="C44" s="325"/>
      <c r="D44" s="326"/>
      <c r="E44" s="98"/>
      <c r="F44" s="19"/>
      <c r="G44" s="922"/>
      <c r="H44" s="925"/>
      <c r="I44" s="92" t="s">
        <v>1</v>
      </c>
      <c r="J44" s="53" t="s">
        <v>18</v>
      </c>
      <c r="K44" s="93" t="s">
        <v>186</v>
      </c>
      <c r="L44" s="580"/>
      <c r="M44" s="298"/>
      <c r="N44" s="718"/>
      <c r="O44" s="484"/>
      <c r="P44" s="299"/>
      <c r="Q44" s="631"/>
      <c r="R44" s="635"/>
    </row>
    <row r="45" spans="1:18" ht="15" hidden="1">
      <c r="A45" s="315"/>
      <c r="B45" s="325"/>
      <c r="C45" s="325"/>
      <c r="D45" s="326"/>
      <c r="E45" s="98"/>
      <c r="F45" s="19"/>
      <c r="G45" s="922"/>
      <c r="H45" s="925"/>
      <c r="I45" s="92" t="s">
        <v>32</v>
      </c>
      <c r="J45" s="53" t="s">
        <v>1</v>
      </c>
      <c r="K45" s="93" t="s">
        <v>163</v>
      </c>
      <c r="L45" s="53" t="s">
        <v>164</v>
      </c>
      <c r="M45" s="49" t="s">
        <v>165</v>
      </c>
      <c r="N45" s="594"/>
      <c r="O45" s="484"/>
      <c r="P45" s="299"/>
      <c r="Q45" s="631"/>
      <c r="R45" s="613"/>
    </row>
    <row r="46" spans="1:18" ht="51">
      <c r="A46" s="315">
        <v>182</v>
      </c>
      <c r="B46" s="13" t="s">
        <v>319</v>
      </c>
      <c r="C46" s="325"/>
      <c r="D46" s="326">
        <v>-1843</v>
      </c>
      <c r="E46" s="98"/>
      <c r="F46" s="19"/>
      <c r="G46" s="922"/>
      <c r="H46" s="925"/>
      <c r="I46" s="327" t="s">
        <v>122</v>
      </c>
      <c r="J46" s="93" t="s">
        <v>15</v>
      </c>
      <c r="K46" s="355" t="s">
        <v>138</v>
      </c>
      <c r="L46" s="93" t="s">
        <v>77</v>
      </c>
      <c r="M46" s="93" t="s">
        <v>76</v>
      </c>
      <c r="N46" s="719">
        <v>29.4</v>
      </c>
      <c r="O46" s="484"/>
      <c r="P46" s="299"/>
      <c r="Q46" s="631"/>
      <c r="R46" s="613" t="s">
        <v>300</v>
      </c>
    </row>
    <row r="47" spans="1:18" ht="38.25">
      <c r="A47" s="315">
        <v>182</v>
      </c>
      <c r="B47" s="325" t="s">
        <v>320</v>
      </c>
      <c r="C47" s="325"/>
      <c r="D47" s="326">
        <v>-982</v>
      </c>
      <c r="E47" s="98"/>
      <c r="F47" s="19"/>
      <c r="G47" s="922"/>
      <c r="H47" s="925"/>
      <c r="I47" s="354"/>
      <c r="J47" s="334"/>
      <c r="K47" s="334"/>
      <c r="L47" s="334"/>
      <c r="M47" s="334"/>
      <c r="N47" s="720"/>
      <c r="O47" s="484"/>
      <c r="P47" s="257"/>
      <c r="Q47" s="626"/>
      <c r="R47" s="613"/>
    </row>
    <row r="48" spans="1:18" ht="15" thickBot="1">
      <c r="A48" s="315"/>
      <c r="B48" s="13"/>
      <c r="C48" s="325"/>
      <c r="D48" s="523"/>
      <c r="E48" s="99"/>
      <c r="F48" s="9"/>
      <c r="G48" s="922"/>
      <c r="H48" s="925"/>
      <c r="I48" s="927" t="s">
        <v>239</v>
      </c>
      <c r="J48" s="928"/>
      <c r="K48" s="928"/>
      <c r="L48" s="929"/>
      <c r="M48" s="522"/>
      <c r="N48" s="721"/>
      <c r="O48" s="513"/>
      <c r="P48" s="331"/>
      <c r="Q48" s="331"/>
      <c r="R48" s="636" t="s">
        <v>240</v>
      </c>
    </row>
    <row r="49" spans="1:18" ht="15" thickBot="1">
      <c r="A49" s="315"/>
      <c r="B49" s="13"/>
      <c r="C49" s="325"/>
      <c r="D49" s="523"/>
      <c r="E49" s="99"/>
      <c r="F49" s="9"/>
      <c r="G49" s="923"/>
      <c r="H49" s="926"/>
      <c r="I49" s="899" t="s">
        <v>36</v>
      </c>
      <c r="J49" s="900"/>
      <c r="K49" s="900"/>
      <c r="L49" s="900"/>
      <c r="M49" s="930"/>
      <c r="N49" s="507">
        <f>N48+N47+N46+N45+N44+N43+N42+N41</f>
        <v>29.4</v>
      </c>
      <c r="O49" s="507">
        <f>O48+O47+O46+O45+O44+O43+O42+O41</f>
        <v>0</v>
      </c>
      <c r="P49" s="507">
        <f>P48+P47+P46+P45+P44+P43+P42+P41</f>
        <v>0</v>
      </c>
      <c r="Q49" s="677">
        <f>Q48+Q47+Q46+Q45+Q44+Q43+Q42+Q41</f>
        <v>0</v>
      </c>
      <c r="R49" s="356"/>
    </row>
    <row r="50" spans="1:18" ht="25.5" hidden="1">
      <c r="A50" s="315"/>
      <c r="B50" s="13"/>
      <c r="C50" s="325"/>
      <c r="D50" s="346"/>
      <c r="E50" s="99"/>
      <c r="F50" s="9"/>
      <c r="G50" s="921" t="s">
        <v>43</v>
      </c>
      <c r="H50" s="280" t="s">
        <v>35</v>
      </c>
      <c r="I50" s="240" t="s">
        <v>1</v>
      </c>
      <c r="J50" s="241" t="s">
        <v>41</v>
      </c>
      <c r="K50" s="51" t="s">
        <v>61</v>
      </c>
      <c r="L50" s="95" t="s">
        <v>27</v>
      </c>
      <c r="M50" s="51"/>
      <c r="N50" s="672"/>
      <c r="O50" s="508"/>
      <c r="P50" s="297"/>
      <c r="Q50" s="297"/>
      <c r="R50" s="618" t="s">
        <v>182</v>
      </c>
    </row>
    <row r="51" spans="1:18" ht="15.75" hidden="1" thickBot="1">
      <c r="A51" s="315"/>
      <c r="B51" s="13"/>
      <c r="C51" s="325"/>
      <c r="D51" s="346"/>
      <c r="E51" s="99"/>
      <c r="F51" s="9"/>
      <c r="G51" s="922"/>
      <c r="H51" s="281"/>
      <c r="I51" s="23" t="s">
        <v>1</v>
      </c>
      <c r="J51" s="24" t="s">
        <v>41</v>
      </c>
      <c r="K51" s="50" t="s">
        <v>61</v>
      </c>
      <c r="L51" s="57" t="s">
        <v>19</v>
      </c>
      <c r="M51" s="50"/>
      <c r="N51" s="401"/>
      <c r="O51" s="509"/>
      <c r="P51" s="52"/>
      <c r="Q51" s="52"/>
      <c r="R51" s="581"/>
    </row>
    <row r="52" spans="1:18" ht="15.75" hidden="1" thickBot="1">
      <c r="A52" s="315"/>
      <c r="B52" s="13"/>
      <c r="C52" s="325"/>
      <c r="D52" s="346"/>
      <c r="E52" s="99"/>
      <c r="F52" s="9"/>
      <c r="G52" s="922"/>
      <c r="H52" s="281"/>
      <c r="I52" s="23" t="s">
        <v>1</v>
      </c>
      <c r="J52" s="24" t="s">
        <v>41</v>
      </c>
      <c r="K52" s="50" t="s">
        <v>61</v>
      </c>
      <c r="L52" s="57" t="s">
        <v>20</v>
      </c>
      <c r="M52" s="50"/>
      <c r="N52" s="401"/>
      <c r="O52" s="509"/>
      <c r="P52" s="52"/>
      <c r="Q52" s="52"/>
      <c r="R52" s="637"/>
    </row>
    <row r="53" spans="1:18" s="11" customFormat="1" ht="15.75" hidden="1" thickBot="1">
      <c r="A53" s="107"/>
      <c r="B53" s="66"/>
      <c r="C53" s="66"/>
      <c r="D53" s="66"/>
      <c r="E53" s="100"/>
      <c r="F53" s="37"/>
      <c r="G53" s="923"/>
      <c r="H53" s="282"/>
      <c r="I53" s="931" t="s">
        <v>36</v>
      </c>
      <c r="J53" s="932"/>
      <c r="K53" s="932"/>
      <c r="L53" s="933"/>
      <c r="M53" s="123"/>
      <c r="N53" s="510">
        <f>N52+N51+N50</f>
        <v>0</v>
      </c>
      <c r="O53" s="510">
        <f>O52+O51+O50</f>
        <v>0</v>
      </c>
      <c r="P53" s="248"/>
      <c r="Q53" s="632"/>
      <c r="R53" s="638"/>
    </row>
    <row r="54" spans="1:18" s="11" customFormat="1" ht="38.25">
      <c r="A54" s="107"/>
      <c r="B54" s="66"/>
      <c r="C54" s="66"/>
      <c r="D54" s="66"/>
      <c r="E54" s="100"/>
      <c r="F54" s="37"/>
      <c r="G54" s="905" t="s">
        <v>40</v>
      </c>
      <c r="H54" s="62"/>
      <c r="I54" s="40" t="s">
        <v>1</v>
      </c>
      <c r="J54" s="41" t="s">
        <v>17</v>
      </c>
      <c r="K54" s="59" t="s">
        <v>62</v>
      </c>
      <c r="L54" s="41" t="s">
        <v>27</v>
      </c>
      <c r="M54" s="122"/>
      <c r="N54" s="722">
        <v>-88.6</v>
      </c>
      <c r="O54" s="502"/>
      <c r="P54" s="655"/>
      <c r="Q54" s="655"/>
      <c r="R54" s="618" t="s">
        <v>302</v>
      </c>
    </row>
    <row r="55" spans="1:18" s="11" customFormat="1" ht="15" hidden="1">
      <c r="A55" s="347"/>
      <c r="B55" s="188"/>
      <c r="C55" s="348"/>
      <c r="D55" s="349"/>
      <c r="E55" s="100"/>
      <c r="F55" s="37"/>
      <c r="G55" s="906"/>
      <c r="H55" s="908" t="s">
        <v>29</v>
      </c>
      <c r="I55" s="35" t="s">
        <v>1</v>
      </c>
      <c r="J55" s="34" t="s">
        <v>18</v>
      </c>
      <c r="K55" s="55" t="s">
        <v>63</v>
      </c>
      <c r="L55" s="94" t="s">
        <v>19</v>
      </c>
      <c r="M55" s="69"/>
      <c r="N55" s="723"/>
      <c r="O55" s="504"/>
      <c r="P55" s="249"/>
      <c r="Q55" s="249"/>
      <c r="R55" s="639"/>
    </row>
    <row r="56" spans="1:18" s="11" customFormat="1" ht="15" hidden="1">
      <c r="A56" s="347"/>
      <c r="B56" s="188"/>
      <c r="C56" s="348"/>
      <c r="D56" s="349"/>
      <c r="E56" s="100"/>
      <c r="F56" s="37"/>
      <c r="G56" s="906"/>
      <c r="H56" s="908"/>
      <c r="I56" s="28"/>
      <c r="J56" s="28"/>
      <c r="K56" s="579"/>
      <c r="L56" s="53"/>
      <c r="M56" s="56"/>
      <c r="N56" s="724"/>
      <c r="O56" s="484"/>
      <c r="P56" s="656"/>
      <c r="Q56" s="657"/>
      <c r="R56" s="640"/>
    </row>
    <row r="57" spans="1:18" s="11" customFormat="1" ht="15" hidden="1">
      <c r="A57" s="195"/>
      <c r="B57" s="188"/>
      <c r="C57" s="348"/>
      <c r="D57" s="350"/>
      <c r="E57" s="101"/>
      <c r="F57" s="20"/>
      <c r="G57" s="906"/>
      <c r="H57" s="908"/>
      <c r="I57" s="35" t="s">
        <v>1</v>
      </c>
      <c r="J57" s="34" t="s">
        <v>18</v>
      </c>
      <c r="K57" s="55" t="s">
        <v>54</v>
      </c>
      <c r="L57" s="94" t="s">
        <v>27</v>
      </c>
      <c r="M57" s="333"/>
      <c r="N57" s="723"/>
      <c r="O57" s="578"/>
      <c r="P57" s="249"/>
      <c r="Q57" s="249"/>
      <c r="R57" s="618"/>
    </row>
    <row r="58" spans="1:18" s="11" customFormat="1" ht="36" hidden="1">
      <c r="A58" s="195"/>
      <c r="B58" s="188"/>
      <c r="C58" s="348"/>
      <c r="D58" s="350"/>
      <c r="E58" s="101"/>
      <c r="F58" s="20"/>
      <c r="G58" s="906"/>
      <c r="H58" s="908"/>
      <c r="I58" s="27" t="s">
        <v>1</v>
      </c>
      <c r="J58" s="28" t="s">
        <v>18</v>
      </c>
      <c r="K58" s="49" t="s">
        <v>54</v>
      </c>
      <c r="L58" s="53" t="s">
        <v>19</v>
      </c>
      <c r="M58" s="56"/>
      <c r="N58" s="724"/>
      <c r="O58" s="503"/>
      <c r="P58" s="250"/>
      <c r="Q58" s="250"/>
      <c r="R58" s="617" t="s">
        <v>245</v>
      </c>
    </row>
    <row r="59" spans="1:18" s="11" customFormat="1" ht="15" hidden="1">
      <c r="A59" s="195"/>
      <c r="B59" s="65"/>
      <c r="C59" s="64"/>
      <c r="D59" s="141"/>
      <c r="E59" s="101"/>
      <c r="F59" s="20"/>
      <c r="G59" s="906"/>
      <c r="H59" s="908"/>
      <c r="I59" s="35" t="s">
        <v>1</v>
      </c>
      <c r="J59" s="34" t="s">
        <v>18</v>
      </c>
      <c r="K59" s="55" t="s">
        <v>54</v>
      </c>
      <c r="L59" s="94" t="s">
        <v>20</v>
      </c>
      <c r="M59" s="55"/>
      <c r="N59" s="725"/>
      <c r="O59" s="511"/>
      <c r="P59" s="250"/>
      <c r="Q59" s="250"/>
      <c r="R59" s="641"/>
    </row>
    <row r="60" spans="1:18" s="11" customFormat="1" ht="25.5" hidden="1">
      <c r="A60" s="195"/>
      <c r="B60" s="188"/>
      <c r="C60" s="348"/>
      <c r="D60" s="350"/>
      <c r="E60" s="101"/>
      <c r="F60" s="20"/>
      <c r="G60" s="906"/>
      <c r="H60" s="908"/>
      <c r="I60" s="35" t="s">
        <v>1</v>
      </c>
      <c r="J60" s="34" t="s">
        <v>18</v>
      </c>
      <c r="K60" s="55" t="s">
        <v>104</v>
      </c>
      <c r="L60" s="94" t="s">
        <v>27</v>
      </c>
      <c r="M60" s="55"/>
      <c r="N60" s="725"/>
      <c r="O60" s="511"/>
      <c r="P60" s="251"/>
      <c r="Q60" s="251"/>
      <c r="R60" s="618" t="s">
        <v>182</v>
      </c>
    </row>
    <row r="61" spans="1:18" s="11" customFormat="1" ht="15" hidden="1">
      <c r="A61" s="195"/>
      <c r="B61" s="188"/>
      <c r="C61" s="348"/>
      <c r="D61" s="485"/>
      <c r="E61" s="101"/>
      <c r="F61" s="20"/>
      <c r="G61" s="906"/>
      <c r="H61" s="908"/>
      <c r="I61" s="110" t="s">
        <v>1</v>
      </c>
      <c r="J61" s="111" t="s">
        <v>18</v>
      </c>
      <c r="K61" s="55" t="s">
        <v>104</v>
      </c>
      <c r="L61" s="113" t="s">
        <v>19</v>
      </c>
      <c r="M61" s="55"/>
      <c r="N61" s="725"/>
      <c r="O61" s="511"/>
      <c r="P61" s="249"/>
      <c r="Q61" s="249"/>
      <c r="R61" s="642"/>
    </row>
    <row r="62" spans="1:18" s="11" customFormat="1" ht="15" hidden="1">
      <c r="A62" s="195"/>
      <c r="B62" s="188"/>
      <c r="C62" s="37"/>
      <c r="D62" s="199"/>
      <c r="E62" s="101"/>
      <c r="F62" s="20"/>
      <c r="G62" s="906"/>
      <c r="H62" s="908"/>
      <c r="I62" s="35" t="s">
        <v>1</v>
      </c>
      <c r="J62" s="34" t="s">
        <v>18</v>
      </c>
      <c r="K62" s="189" t="s">
        <v>113</v>
      </c>
      <c r="L62" s="53" t="s">
        <v>27</v>
      </c>
      <c r="M62" s="272"/>
      <c r="N62" s="724"/>
      <c r="O62" s="511"/>
      <c r="P62" s="252"/>
      <c r="Q62" s="252"/>
      <c r="R62" s="639" t="s">
        <v>204</v>
      </c>
    </row>
    <row r="63" spans="1:18" s="11" customFormat="1" ht="15" hidden="1">
      <c r="A63" s="195"/>
      <c r="B63" s="188"/>
      <c r="C63" s="37"/>
      <c r="D63" s="199"/>
      <c r="E63" s="101"/>
      <c r="F63" s="20"/>
      <c r="G63" s="906"/>
      <c r="H63" s="908"/>
      <c r="I63" s="107"/>
      <c r="J63" s="66"/>
      <c r="K63" s="66"/>
      <c r="L63" s="66"/>
      <c r="M63" s="66"/>
      <c r="N63" s="746"/>
      <c r="O63" s="512"/>
      <c r="P63" s="67"/>
      <c r="Q63" s="249"/>
      <c r="R63" s="639"/>
    </row>
    <row r="64" spans="1:18" s="11" customFormat="1" ht="26.25" thickBot="1">
      <c r="A64" s="311">
        <v>903</v>
      </c>
      <c r="B64" s="188" t="s">
        <v>329</v>
      </c>
      <c r="C64" s="351"/>
      <c r="D64" s="205">
        <v>-926</v>
      </c>
      <c r="E64" s="101"/>
      <c r="F64" s="20"/>
      <c r="G64" s="906"/>
      <c r="H64" s="908"/>
      <c r="I64" s="110" t="s">
        <v>1</v>
      </c>
      <c r="J64" s="111" t="s">
        <v>106</v>
      </c>
      <c r="K64" s="112" t="s">
        <v>87</v>
      </c>
      <c r="L64" s="113" t="s">
        <v>137</v>
      </c>
      <c r="M64" s="124"/>
      <c r="N64" s="723">
        <v>-876.9</v>
      </c>
      <c r="O64" s="505"/>
      <c r="P64" s="249"/>
      <c r="Q64" s="249"/>
      <c r="R64" s="639" t="s">
        <v>316</v>
      </c>
    </row>
    <row r="65" spans="1:18" s="11" customFormat="1" ht="24" hidden="1">
      <c r="A65" s="311"/>
      <c r="B65" s="188"/>
      <c r="C65" s="351"/>
      <c r="D65" s="199"/>
      <c r="E65" s="101"/>
      <c r="F65" s="20"/>
      <c r="G65" s="906"/>
      <c r="H65" s="908"/>
      <c r="I65" s="225" t="s">
        <v>1</v>
      </c>
      <c r="J65" s="224" t="s">
        <v>32</v>
      </c>
      <c r="K65" s="304" t="s">
        <v>248</v>
      </c>
      <c r="L65" s="113" t="s">
        <v>86</v>
      </c>
      <c r="M65" s="124"/>
      <c r="N65" s="723"/>
      <c r="O65" s="505"/>
      <c r="P65" s="249"/>
      <c r="Q65" s="249"/>
      <c r="R65" s="639" t="s">
        <v>249</v>
      </c>
    </row>
    <row r="66" spans="1:18" s="11" customFormat="1" ht="15" hidden="1">
      <c r="A66" s="312"/>
      <c r="B66" s="66"/>
      <c r="C66" s="313"/>
      <c r="D66" s="318"/>
      <c r="E66" s="101"/>
      <c r="F66" s="20"/>
      <c r="G66" s="906"/>
      <c r="H66" s="908"/>
      <c r="I66" s="225" t="s">
        <v>1</v>
      </c>
      <c r="J66" s="224" t="s">
        <v>32</v>
      </c>
      <c r="K66" s="304" t="s">
        <v>169</v>
      </c>
      <c r="L66" s="305" t="s">
        <v>19</v>
      </c>
      <c r="M66" s="56"/>
      <c r="N66" s="724"/>
      <c r="O66" s="503"/>
      <c r="P66" s="306"/>
      <c r="Q66" s="253"/>
      <c r="R66" s="611"/>
    </row>
    <row r="67" spans="1:18" s="11" customFormat="1" ht="15" hidden="1">
      <c r="A67" s="195"/>
      <c r="B67" s="65"/>
      <c r="C67" s="367"/>
      <c r="D67" s="368"/>
      <c r="E67" s="101"/>
      <c r="F67" s="20"/>
      <c r="G67" s="906"/>
      <c r="H67" s="908"/>
      <c r="I67" s="225" t="s">
        <v>1</v>
      </c>
      <c r="J67" s="224" t="s">
        <v>32</v>
      </c>
      <c r="K67" s="304" t="s">
        <v>126</v>
      </c>
      <c r="L67" s="305" t="s">
        <v>19</v>
      </c>
      <c r="M67" s="307"/>
      <c r="N67" s="724"/>
      <c r="O67" s="503"/>
      <c r="P67" s="306"/>
      <c r="Q67" s="253"/>
      <c r="R67" s="643"/>
    </row>
    <row r="68" spans="1:18" s="11" customFormat="1" ht="36" hidden="1">
      <c r="A68" s="195"/>
      <c r="B68" s="65"/>
      <c r="C68" s="367"/>
      <c r="D68" s="368"/>
      <c r="E68" s="101"/>
      <c r="F68" s="20"/>
      <c r="G68" s="906"/>
      <c r="H68" s="908"/>
      <c r="I68" s="225" t="s">
        <v>1</v>
      </c>
      <c r="J68" s="224" t="s">
        <v>32</v>
      </c>
      <c r="K68" s="304" t="s">
        <v>55</v>
      </c>
      <c r="L68" s="305" t="s">
        <v>19</v>
      </c>
      <c r="M68" s="307"/>
      <c r="N68" s="724"/>
      <c r="O68" s="503"/>
      <c r="P68" s="308"/>
      <c r="Q68" s="254"/>
      <c r="R68" s="611" t="s">
        <v>215</v>
      </c>
    </row>
    <row r="69" spans="1:18" s="11" customFormat="1" ht="15" hidden="1">
      <c r="A69" s="195"/>
      <c r="B69" s="65"/>
      <c r="C69" s="367"/>
      <c r="D69" s="368"/>
      <c r="E69" s="101"/>
      <c r="F69" s="20"/>
      <c r="G69" s="906"/>
      <c r="H69" s="908"/>
      <c r="I69" s="225" t="s">
        <v>1</v>
      </c>
      <c r="J69" s="224" t="s">
        <v>32</v>
      </c>
      <c r="K69" s="304" t="s">
        <v>55</v>
      </c>
      <c r="L69" s="305" t="s">
        <v>81</v>
      </c>
      <c r="M69" s="307"/>
      <c r="N69" s="724"/>
      <c r="O69" s="503"/>
      <c r="P69" s="306"/>
      <c r="Q69" s="253"/>
      <c r="R69" s="611"/>
    </row>
    <row r="70" spans="1:18" s="11" customFormat="1" ht="60" hidden="1">
      <c r="A70" s="359"/>
      <c r="B70" s="66"/>
      <c r="C70" s="313"/>
      <c r="D70" s="318"/>
      <c r="E70" s="101"/>
      <c r="F70" s="20"/>
      <c r="G70" s="906"/>
      <c r="H70" s="908"/>
      <c r="I70" s="35" t="s">
        <v>1</v>
      </c>
      <c r="J70" s="34" t="s">
        <v>32</v>
      </c>
      <c r="K70" s="55" t="s">
        <v>75</v>
      </c>
      <c r="L70" s="94" t="s">
        <v>19</v>
      </c>
      <c r="M70" s="69"/>
      <c r="N70" s="723"/>
      <c r="O70" s="503"/>
      <c r="P70" s="251"/>
      <c r="Q70" s="251"/>
      <c r="R70" s="639" t="s">
        <v>181</v>
      </c>
    </row>
    <row r="71" spans="1:18" s="11" customFormat="1" ht="15" hidden="1">
      <c r="A71" s="195"/>
      <c r="B71" s="65"/>
      <c r="C71" s="64"/>
      <c r="D71" s="141"/>
      <c r="E71" s="101"/>
      <c r="F71" s="20"/>
      <c r="G71" s="906"/>
      <c r="H71" s="908"/>
      <c r="I71" s="35" t="s">
        <v>1</v>
      </c>
      <c r="J71" s="34" t="s">
        <v>32</v>
      </c>
      <c r="K71" s="55" t="s">
        <v>63</v>
      </c>
      <c r="L71" s="94" t="s">
        <v>19</v>
      </c>
      <c r="M71" s="124"/>
      <c r="N71" s="723"/>
      <c r="O71" s="503"/>
      <c r="P71" s="253"/>
      <c r="Q71" s="253"/>
      <c r="R71" s="611" t="s">
        <v>179</v>
      </c>
    </row>
    <row r="72" spans="1:18" s="11" customFormat="1" ht="15.75" hidden="1" thickBot="1">
      <c r="A72" s="314"/>
      <c r="B72" s="313"/>
      <c r="C72" s="313"/>
      <c r="D72" s="486"/>
      <c r="E72" s="101"/>
      <c r="F72" s="20"/>
      <c r="G72" s="906"/>
      <c r="H72" s="908"/>
      <c r="I72" s="225" t="s">
        <v>1</v>
      </c>
      <c r="J72" s="224" t="s">
        <v>32</v>
      </c>
      <c r="K72" s="401" t="s">
        <v>84</v>
      </c>
      <c r="L72" s="305" t="s">
        <v>27</v>
      </c>
      <c r="M72" s="307"/>
      <c r="N72" s="724"/>
      <c r="O72" s="681"/>
      <c r="P72" s="255"/>
      <c r="Q72" s="255"/>
      <c r="R72" s="611"/>
    </row>
    <row r="73" spans="1:18" s="11" customFormat="1" ht="42" customHeight="1" thickBot="1">
      <c r="A73" s="195">
        <v>936</v>
      </c>
      <c r="B73" s="188" t="s">
        <v>329</v>
      </c>
      <c r="C73" s="64"/>
      <c r="D73" s="141">
        <v>10.9</v>
      </c>
      <c r="E73" s="101"/>
      <c r="F73" s="20"/>
      <c r="G73" s="906"/>
      <c r="H73" s="908"/>
      <c r="I73" s="225" t="s">
        <v>1</v>
      </c>
      <c r="J73" s="224" t="s">
        <v>32</v>
      </c>
      <c r="K73" s="109" t="s">
        <v>55</v>
      </c>
      <c r="L73" s="305" t="s">
        <v>19</v>
      </c>
      <c r="M73" s="307"/>
      <c r="N73" s="724">
        <v>-105.174</v>
      </c>
      <c r="O73" s="682"/>
      <c r="P73" s="683"/>
      <c r="Q73" s="684"/>
      <c r="R73" s="644" t="s">
        <v>309</v>
      </c>
    </row>
    <row r="74" spans="1:18" s="11" customFormat="1" ht="76.5">
      <c r="A74" s="195">
        <v>936</v>
      </c>
      <c r="B74" s="117" t="s">
        <v>348</v>
      </c>
      <c r="C74" s="64"/>
      <c r="D74" s="141"/>
      <c r="E74" s="101"/>
      <c r="F74" s="20"/>
      <c r="G74" s="906"/>
      <c r="H74" s="908"/>
      <c r="I74" s="110" t="s">
        <v>1</v>
      </c>
      <c r="J74" s="111" t="s">
        <v>32</v>
      </c>
      <c r="K74" s="187" t="s">
        <v>85</v>
      </c>
      <c r="L74" s="113" t="s">
        <v>19</v>
      </c>
      <c r="M74" s="124"/>
      <c r="N74" s="723">
        <f>105.174+130</f>
        <v>235.174</v>
      </c>
      <c r="O74" s="505"/>
      <c r="P74" s="309"/>
      <c r="Q74" s="309"/>
      <c r="R74" s="612" t="s">
        <v>310</v>
      </c>
    </row>
    <row r="75" spans="1:18" s="11" customFormat="1" ht="15">
      <c r="A75" s="196"/>
      <c r="B75" s="13"/>
      <c r="C75" s="64"/>
      <c r="D75" s="688"/>
      <c r="E75" s="101"/>
      <c r="F75" s="20"/>
      <c r="G75" s="906"/>
      <c r="H75" s="908"/>
      <c r="I75" s="110" t="s">
        <v>1</v>
      </c>
      <c r="J75" s="111" t="s">
        <v>32</v>
      </c>
      <c r="K75" s="109" t="s">
        <v>83</v>
      </c>
      <c r="L75" s="113" t="s">
        <v>27</v>
      </c>
      <c r="M75" s="124"/>
      <c r="N75" s="726">
        <v>128</v>
      </c>
      <c r="O75" s="503"/>
      <c r="P75" s="253"/>
      <c r="Q75" s="253"/>
      <c r="R75" s="612" t="s">
        <v>311</v>
      </c>
    </row>
    <row r="76" spans="2:18" s="11" customFormat="1" ht="15">
      <c r="B76" s="66"/>
      <c r="E76" s="101"/>
      <c r="F76" s="20"/>
      <c r="G76" s="906"/>
      <c r="H76" s="908"/>
      <c r="I76" s="110" t="s">
        <v>1</v>
      </c>
      <c r="J76" s="111" t="s">
        <v>32</v>
      </c>
      <c r="K76" s="109" t="s">
        <v>83</v>
      </c>
      <c r="L76" s="113" t="s">
        <v>19</v>
      </c>
      <c r="M76" s="124"/>
      <c r="N76" s="723">
        <f>150</f>
        <v>150</v>
      </c>
      <c r="O76" s="484"/>
      <c r="P76" s="253"/>
      <c r="Q76" s="253"/>
      <c r="R76" s="612" t="s">
        <v>312</v>
      </c>
    </row>
    <row r="77" spans="1:18" s="11" customFormat="1" ht="15" hidden="1">
      <c r="A77" s="569"/>
      <c r="B77" s="65"/>
      <c r="C77" s="64"/>
      <c r="D77" s="566"/>
      <c r="E77" s="101"/>
      <c r="F77" s="20"/>
      <c r="G77" s="906"/>
      <c r="H77" s="908"/>
      <c r="I77" s="110" t="s">
        <v>1</v>
      </c>
      <c r="J77" s="111" t="s">
        <v>32</v>
      </c>
      <c r="K77" s="109" t="s">
        <v>83</v>
      </c>
      <c r="L77" s="113" t="s">
        <v>22</v>
      </c>
      <c r="M77" s="124"/>
      <c r="N77" s="723"/>
      <c r="O77" s="484"/>
      <c r="P77" s="253"/>
      <c r="Q77" s="253"/>
      <c r="R77" s="614"/>
    </row>
    <row r="78" spans="1:18" s="11" customFormat="1" ht="25.5">
      <c r="A78" s="753"/>
      <c r="B78" s="126"/>
      <c r="C78" s="64"/>
      <c r="D78" s="566"/>
      <c r="E78" s="101"/>
      <c r="F78" s="20"/>
      <c r="G78" s="906"/>
      <c r="H78" s="908"/>
      <c r="I78" s="110" t="s">
        <v>1</v>
      </c>
      <c r="J78" s="111" t="s">
        <v>32</v>
      </c>
      <c r="K78" s="109" t="s">
        <v>51</v>
      </c>
      <c r="L78" s="113" t="s">
        <v>27</v>
      </c>
      <c r="M78" s="124"/>
      <c r="N78" s="723">
        <v>10.6</v>
      </c>
      <c r="O78" s="484"/>
      <c r="P78" s="253"/>
      <c r="Q78" s="253"/>
      <c r="R78" s="613" t="s">
        <v>313</v>
      </c>
    </row>
    <row r="79" spans="1:18" s="11" customFormat="1" ht="15" hidden="1">
      <c r="A79" s="569"/>
      <c r="B79" s="65"/>
      <c r="C79" s="64"/>
      <c r="D79" s="567"/>
      <c r="E79" s="101"/>
      <c r="F79" s="20"/>
      <c r="G79" s="906"/>
      <c r="H79" s="908"/>
      <c r="I79" s="110" t="s">
        <v>1</v>
      </c>
      <c r="J79" s="111" t="s">
        <v>32</v>
      </c>
      <c r="K79" s="109" t="s">
        <v>51</v>
      </c>
      <c r="L79" s="113" t="s">
        <v>19</v>
      </c>
      <c r="M79" s="124"/>
      <c r="N79" s="723"/>
      <c r="O79" s="484"/>
      <c r="P79" s="253"/>
      <c r="Q79" s="253"/>
      <c r="R79" s="611"/>
    </row>
    <row r="80" spans="1:18" s="11" customFormat="1" ht="15" hidden="1">
      <c r="A80" s="569"/>
      <c r="B80" s="65"/>
      <c r="C80" s="64"/>
      <c r="D80" s="567"/>
      <c r="E80" s="101"/>
      <c r="F80" s="20"/>
      <c r="G80" s="906"/>
      <c r="H80" s="908"/>
      <c r="I80" s="110" t="s">
        <v>1</v>
      </c>
      <c r="J80" s="111" t="s">
        <v>32</v>
      </c>
      <c r="K80" s="109" t="s">
        <v>51</v>
      </c>
      <c r="L80" s="113" t="s">
        <v>22</v>
      </c>
      <c r="M80" s="124"/>
      <c r="N80" s="723"/>
      <c r="O80" s="484"/>
      <c r="P80" s="253"/>
      <c r="Q80" s="253"/>
      <c r="R80" s="612"/>
    </row>
    <row r="81" spans="1:18" s="11" customFormat="1" ht="15" hidden="1">
      <c r="A81" s="569"/>
      <c r="B81" s="65"/>
      <c r="C81" s="64"/>
      <c r="D81" s="567"/>
      <c r="E81" s="101"/>
      <c r="F81" s="20"/>
      <c r="G81" s="906"/>
      <c r="H81" s="908"/>
      <c r="I81" s="110" t="s">
        <v>1</v>
      </c>
      <c r="J81" s="111" t="s">
        <v>32</v>
      </c>
      <c r="K81" s="109" t="s">
        <v>187</v>
      </c>
      <c r="L81" s="113" t="s">
        <v>19</v>
      </c>
      <c r="M81" s="124"/>
      <c r="N81" s="723"/>
      <c r="O81" s="484"/>
      <c r="P81" s="253"/>
      <c r="Q81" s="253"/>
      <c r="R81" s="612" t="s">
        <v>188</v>
      </c>
    </row>
    <row r="82" spans="1:18" s="11" customFormat="1" ht="25.5" hidden="1">
      <c r="A82" s="569"/>
      <c r="B82" s="65"/>
      <c r="C82" s="64"/>
      <c r="D82" s="567"/>
      <c r="E82" s="101"/>
      <c r="F82" s="20"/>
      <c r="G82" s="906"/>
      <c r="H82" s="908"/>
      <c r="I82" s="110" t="s">
        <v>15</v>
      </c>
      <c r="J82" s="111" t="s">
        <v>14</v>
      </c>
      <c r="K82" s="109" t="s">
        <v>105</v>
      </c>
      <c r="L82" s="113" t="s">
        <v>27</v>
      </c>
      <c r="M82" s="124"/>
      <c r="N82" s="723"/>
      <c r="O82" s="484"/>
      <c r="P82" s="253"/>
      <c r="Q82" s="253"/>
      <c r="R82" s="613" t="s">
        <v>285</v>
      </c>
    </row>
    <row r="83" spans="1:18" s="11" customFormat="1" ht="15" hidden="1">
      <c r="A83" s="569"/>
      <c r="B83" s="65"/>
      <c r="C83" s="64"/>
      <c r="D83" s="567"/>
      <c r="E83" s="101"/>
      <c r="F83" s="20"/>
      <c r="G83" s="906"/>
      <c r="H83" s="908"/>
      <c r="I83" s="110" t="s">
        <v>18</v>
      </c>
      <c r="J83" s="111" t="s">
        <v>16</v>
      </c>
      <c r="K83" s="187" t="s">
        <v>107</v>
      </c>
      <c r="L83" s="113" t="s">
        <v>19</v>
      </c>
      <c r="M83" s="124"/>
      <c r="N83" s="723"/>
      <c r="O83" s="484"/>
      <c r="P83" s="254"/>
      <c r="Q83" s="254"/>
      <c r="R83" s="611"/>
    </row>
    <row r="84" spans="1:18" s="11" customFormat="1" ht="15" hidden="1">
      <c r="A84" s="569"/>
      <c r="B84" s="65"/>
      <c r="C84" s="64"/>
      <c r="D84" s="567"/>
      <c r="E84" s="101"/>
      <c r="F84" s="20"/>
      <c r="G84" s="906"/>
      <c r="H84" s="908"/>
      <c r="I84" s="110" t="s">
        <v>1</v>
      </c>
      <c r="J84" s="111" t="s">
        <v>32</v>
      </c>
      <c r="K84" s="357" t="s">
        <v>55</v>
      </c>
      <c r="L84" s="113" t="s">
        <v>19</v>
      </c>
      <c r="M84" s="124"/>
      <c r="N84" s="723"/>
      <c r="O84" s="484"/>
      <c r="P84" s="253"/>
      <c r="Q84" s="253"/>
      <c r="R84" s="612"/>
    </row>
    <row r="85" spans="1:18" s="11" customFormat="1" ht="15" hidden="1">
      <c r="A85" s="569"/>
      <c r="B85" s="65"/>
      <c r="C85" s="64"/>
      <c r="D85" s="567"/>
      <c r="E85" s="101"/>
      <c r="F85" s="20"/>
      <c r="G85" s="906"/>
      <c r="H85" s="908"/>
      <c r="I85" s="110" t="s">
        <v>18</v>
      </c>
      <c r="J85" s="111" t="s">
        <v>16</v>
      </c>
      <c r="K85" s="42" t="s">
        <v>151</v>
      </c>
      <c r="L85" s="113" t="s">
        <v>19</v>
      </c>
      <c r="M85" s="124"/>
      <c r="N85" s="723"/>
      <c r="O85" s="484"/>
      <c r="P85" s="253"/>
      <c r="Q85" s="253"/>
      <c r="R85" s="614"/>
    </row>
    <row r="86" spans="1:18" s="11" customFormat="1" ht="24" hidden="1">
      <c r="A86" s="569"/>
      <c r="B86" s="65"/>
      <c r="C86" s="64"/>
      <c r="D86" s="566"/>
      <c r="E86" s="101"/>
      <c r="F86" s="20"/>
      <c r="G86" s="906"/>
      <c r="H86" s="908"/>
      <c r="I86" s="110" t="s">
        <v>18</v>
      </c>
      <c r="J86" s="111" t="s">
        <v>21</v>
      </c>
      <c r="K86" s="605" t="s">
        <v>210</v>
      </c>
      <c r="L86" s="113" t="s">
        <v>19</v>
      </c>
      <c r="M86" s="124"/>
      <c r="N86" s="723"/>
      <c r="O86" s="484"/>
      <c r="P86" s="253"/>
      <c r="Q86" s="253"/>
      <c r="R86" s="612" t="s">
        <v>234</v>
      </c>
    </row>
    <row r="87" spans="1:18" s="11" customFormat="1" ht="38.25" hidden="1">
      <c r="A87" s="352"/>
      <c r="B87" s="117"/>
      <c r="C87" s="64"/>
      <c r="D87" s="487"/>
      <c r="E87" s="101"/>
      <c r="F87" s="20"/>
      <c r="G87" s="906"/>
      <c r="H87" s="908"/>
      <c r="I87" s="110" t="s">
        <v>18</v>
      </c>
      <c r="J87" s="111" t="s">
        <v>21</v>
      </c>
      <c r="K87" s="605" t="s">
        <v>233</v>
      </c>
      <c r="L87" s="113" t="s">
        <v>19</v>
      </c>
      <c r="M87" s="307"/>
      <c r="N87" s="724"/>
      <c r="O87" s="484"/>
      <c r="P87" s="306"/>
      <c r="Q87" s="253"/>
      <c r="R87" s="667" t="s">
        <v>235</v>
      </c>
    </row>
    <row r="88" spans="1:18" s="11" customFormat="1" ht="15" hidden="1">
      <c r="A88" s="352"/>
      <c r="B88" s="117"/>
      <c r="C88" s="64"/>
      <c r="D88" s="487"/>
      <c r="E88" s="101"/>
      <c r="F88" s="20"/>
      <c r="G88" s="906"/>
      <c r="H88" s="908"/>
      <c r="I88" s="66"/>
      <c r="J88" s="66"/>
      <c r="K88" s="66"/>
      <c r="L88" s="66"/>
      <c r="M88" s="66"/>
      <c r="N88" s="747"/>
      <c r="O88" s="66"/>
      <c r="P88" s="66"/>
      <c r="Q88" s="678"/>
      <c r="R88" s="679"/>
    </row>
    <row r="89" spans="1:18" s="11" customFormat="1" ht="36" hidden="1">
      <c r="A89" s="352"/>
      <c r="B89" s="117"/>
      <c r="C89" s="64"/>
      <c r="D89" s="487"/>
      <c r="E89" s="101"/>
      <c r="F89" s="20"/>
      <c r="G89" s="906"/>
      <c r="H89" s="908"/>
      <c r="I89" s="110" t="s">
        <v>18</v>
      </c>
      <c r="J89" s="111" t="s">
        <v>42</v>
      </c>
      <c r="K89" s="44" t="s">
        <v>140</v>
      </c>
      <c r="L89" s="113" t="s">
        <v>19</v>
      </c>
      <c r="M89" s="124"/>
      <c r="N89" s="723"/>
      <c r="O89" s="504"/>
      <c r="P89" s="309"/>
      <c r="Q89" s="309"/>
      <c r="R89" s="611" t="s">
        <v>247</v>
      </c>
    </row>
    <row r="90" spans="1:18" s="11" customFormat="1" ht="15" hidden="1">
      <c r="A90" s="352"/>
      <c r="B90" s="117"/>
      <c r="C90" s="64"/>
      <c r="D90" s="487"/>
      <c r="E90" s="101"/>
      <c r="F90" s="20"/>
      <c r="G90" s="906"/>
      <c r="H90" s="908"/>
      <c r="I90" s="110" t="s">
        <v>18</v>
      </c>
      <c r="J90" s="111" t="s">
        <v>42</v>
      </c>
      <c r="K90" s="42" t="s">
        <v>140</v>
      </c>
      <c r="L90" s="113" t="s">
        <v>132</v>
      </c>
      <c r="M90" s="124"/>
      <c r="N90" s="723"/>
      <c r="O90" s="484"/>
      <c r="P90" s="253"/>
      <c r="Q90" s="253"/>
      <c r="R90" s="643"/>
    </row>
    <row r="91" spans="1:18" s="11" customFormat="1" ht="24" hidden="1">
      <c r="A91" s="352"/>
      <c r="B91" s="117"/>
      <c r="C91" s="64"/>
      <c r="D91" s="487"/>
      <c r="E91" s="101"/>
      <c r="F91" s="20"/>
      <c r="G91" s="906"/>
      <c r="H91" s="908"/>
      <c r="I91" s="110" t="s">
        <v>18</v>
      </c>
      <c r="J91" s="111" t="s">
        <v>42</v>
      </c>
      <c r="K91" s="118" t="s">
        <v>189</v>
      </c>
      <c r="L91" s="113" t="s">
        <v>19</v>
      </c>
      <c r="M91" s="124"/>
      <c r="N91" s="723"/>
      <c r="O91" s="484"/>
      <c r="P91" s="253"/>
      <c r="Q91" s="253"/>
      <c r="R91" s="611" t="s">
        <v>190</v>
      </c>
    </row>
    <row r="92" spans="1:18" s="11" customFormat="1" ht="15" hidden="1">
      <c r="A92" s="352"/>
      <c r="B92" s="117"/>
      <c r="C92" s="64"/>
      <c r="D92" s="487"/>
      <c r="E92" s="101"/>
      <c r="F92" s="20"/>
      <c r="G92" s="906"/>
      <c r="H92" s="908"/>
      <c r="I92" s="110" t="s">
        <v>18</v>
      </c>
      <c r="J92" s="111" t="s">
        <v>44</v>
      </c>
      <c r="K92" s="112" t="s">
        <v>82</v>
      </c>
      <c r="L92" s="113" t="s">
        <v>19</v>
      </c>
      <c r="M92" s="124"/>
      <c r="N92" s="723"/>
      <c r="O92" s="484"/>
      <c r="P92" s="253"/>
      <c r="Q92" s="253"/>
      <c r="R92" s="612"/>
    </row>
    <row r="93" spans="1:18" s="11" customFormat="1" ht="15" hidden="1">
      <c r="A93" s="107"/>
      <c r="B93" s="66"/>
      <c r="C93" s="66"/>
      <c r="D93" s="488"/>
      <c r="E93" s="101"/>
      <c r="F93" s="20"/>
      <c r="G93" s="906"/>
      <c r="H93" s="908"/>
      <c r="I93" s="110" t="s">
        <v>18</v>
      </c>
      <c r="J93" s="111" t="s">
        <v>44</v>
      </c>
      <c r="K93" s="355" t="s">
        <v>152</v>
      </c>
      <c r="L93" s="355" t="s">
        <v>19</v>
      </c>
      <c r="M93" s="124"/>
      <c r="N93" s="723"/>
      <c r="O93" s="484"/>
      <c r="P93" s="255"/>
      <c r="Q93" s="255"/>
      <c r="R93" s="616"/>
    </row>
    <row r="94" spans="1:18" s="11" customFormat="1" ht="15" hidden="1">
      <c r="A94" s="363"/>
      <c r="B94" s="364"/>
      <c r="C94" s="364"/>
      <c r="D94" s="489"/>
      <c r="E94" s="101"/>
      <c r="F94" s="20"/>
      <c r="G94" s="906"/>
      <c r="H94" s="908"/>
      <c r="I94" s="110" t="s">
        <v>18</v>
      </c>
      <c r="J94" s="111" t="s">
        <v>44</v>
      </c>
      <c r="K94" s="112" t="s">
        <v>170</v>
      </c>
      <c r="L94" s="113" t="s">
        <v>19</v>
      </c>
      <c r="M94" s="124"/>
      <c r="N94" s="723"/>
      <c r="O94" s="484"/>
      <c r="P94" s="255"/>
      <c r="Q94" s="255"/>
      <c r="R94" s="616"/>
    </row>
    <row r="95" spans="1:18" s="11" customFormat="1" ht="25.5" hidden="1">
      <c r="A95" s="107"/>
      <c r="B95" s="66"/>
      <c r="C95" s="364"/>
      <c r="D95" s="489"/>
      <c r="E95" s="101"/>
      <c r="F95" s="20"/>
      <c r="G95" s="906"/>
      <c r="H95" s="908"/>
      <c r="I95" s="110" t="s">
        <v>16</v>
      </c>
      <c r="J95" s="111" t="s">
        <v>17</v>
      </c>
      <c r="K95" s="606" t="s">
        <v>231</v>
      </c>
      <c r="L95" s="607" t="s">
        <v>19</v>
      </c>
      <c r="M95" s="124"/>
      <c r="N95" s="723"/>
      <c r="O95" s="484"/>
      <c r="P95" s="253"/>
      <c r="Q95" s="253"/>
      <c r="R95" s="615" t="s">
        <v>232</v>
      </c>
    </row>
    <row r="96" spans="1:18" s="11" customFormat="1" ht="48" hidden="1">
      <c r="A96" s="568"/>
      <c r="B96" s="565"/>
      <c r="C96" s="64"/>
      <c r="D96" s="566"/>
      <c r="E96" s="101"/>
      <c r="F96" s="20"/>
      <c r="G96" s="906"/>
      <c r="H96" s="908"/>
      <c r="I96" s="110" t="s">
        <v>41</v>
      </c>
      <c r="J96" s="111" t="s">
        <v>16</v>
      </c>
      <c r="K96" s="607" t="s">
        <v>205</v>
      </c>
      <c r="L96" s="113" t="s">
        <v>67</v>
      </c>
      <c r="M96" s="124"/>
      <c r="N96" s="723"/>
      <c r="O96" s="484"/>
      <c r="P96" s="253"/>
      <c r="Q96" s="253"/>
      <c r="R96" s="612" t="s">
        <v>250</v>
      </c>
    </row>
    <row r="97" spans="1:18" s="11" customFormat="1" ht="15" hidden="1">
      <c r="A97" s="347"/>
      <c r="B97" s="188"/>
      <c r="C97" s="348"/>
      <c r="D97" s="485"/>
      <c r="E97" s="101"/>
      <c r="F97" s="20"/>
      <c r="G97" s="906"/>
      <c r="H97" s="908"/>
      <c r="I97" s="110" t="s">
        <v>41</v>
      </c>
      <c r="J97" s="111" t="s">
        <v>16</v>
      </c>
      <c r="K97" s="165" t="s">
        <v>209</v>
      </c>
      <c r="L97" s="113" t="s">
        <v>67</v>
      </c>
      <c r="M97" s="124"/>
      <c r="N97" s="723"/>
      <c r="O97" s="504"/>
      <c r="P97" s="309"/>
      <c r="Q97" s="309"/>
      <c r="R97" s="674"/>
    </row>
    <row r="98" spans="1:18" s="11" customFormat="1" ht="15" hidden="1">
      <c r="A98" s="347"/>
      <c r="B98" s="188"/>
      <c r="C98" s="348"/>
      <c r="D98" s="485"/>
      <c r="E98" s="101"/>
      <c r="F98" s="20"/>
      <c r="G98" s="906"/>
      <c r="H98" s="908"/>
      <c r="I98" s="110" t="s">
        <v>2</v>
      </c>
      <c r="J98" s="111" t="s">
        <v>15</v>
      </c>
      <c r="K98" s="112" t="s">
        <v>141</v>
      </c>
      <c r="L98" s="113" t="s">
        <v>19</v>
      </c>
      <c r="M98" s="124"/>
      <c r="N98" s="723"/>
      <c r="O98" s="504"/>
      <c r="P98" s="309"/>
      <c r="Q98" s="309"/>
      <c r="R98" s="612"/>
    </row>
    <row r="99" spans="1:18" s="11" customFormat="1" ht="24" hidden="1">
      <c r="A99" s="347"/>
      <c r="B99" s="188"/>
      <c r="C99" s="348"/>
      <c r="D99" s="485"/>
      <c r="E99" s="101"/>
      <c r="F99" s="20"/>
      <c r="G99" s="906"/>
      <c r="H99" s="908"/>
      <c r="I99" s="110" t="s">
        <v>2</v>
      </c>
      <c r="J99" s="111" t="s">
        <v>1</v>
      </c>
      <c r="K99" s="112" t="s">
        <v>241</v>
      </c>
      <c r="L99" s="113" t="s">
        <v>19</v>
      </c>
      <c r="M99" s="69"/>
      <c r="N99" s="723"/>
      <c r="O99" s="504"/>
      <c r="P99" s="249"/>
      <c r="Q99" s="249"/>
      <c r="R99" s="617" t="s">
        <v>242</v>
      </c>
    </row>
    <row r="100" spans="1:18" s="11" customFormat="1" ht="15">
      <c r="A100" s="347"/>
      <c r="B100" s="188"/>
      <c r="C100" s="348"/>
      <c r="D100" s="485"/>
      <c r="E100" s="101"/>
      <c r="F100" s="20"/>
      <c r="G100" s="906"/>
      <c r="H100" s="908"/>
      <c r="I100" s="110" t="s">
        <v>2</v>
      </c>
      <c r="J100" s="111" t="s">
        <v>15</v>
      </c>
      <c r="K100" s="112" t="s">
        <v>97</v>
      </c>
      <c r="L100" s="113" t="s">
        <v>27</v>
      </c>
      <c r="M100" s="69"/>
      <c r="N100" s="723">
        <v>-7.288</v>
      </c>
      <c r="O100" s="504"/>
      <c r="P100" s="249"/>
      <c r="Q100" s="249"/>
      <c r="R100" s="910" t="s">
        <v>314</v>
      </c>
    </row>
    <row r="101" spans="1:18" s="11" customFormat="1" ht="15">
      <c r="A101" s="347"/>
      <c r="B101" s="188"/>
      <c r="C101" s="348"/>
      <c r="D101" s="485"/>
      <c r="E101" s="101"/>
      <c r="F101" s="20"/>
      <c r="G101" s="906"/>
      <c r="H101" s="908"/>
      <c r="I101" s="110" t="s">
        <v>2</v>
      </c>
      <c r="J101" s="111" t="s">
        <v>15</v>
      </c>
      <c r="K101" s="112" t="s">
        <v>97</v>
      </c>
      <c r="L101" s="113" t="s">
        <v>19</v>
      </c>
      <c r="M101" s="69"/>
      <c r="N101" s="752">
        <v>11.4165</v>
      </c>
      <c r="O101" s="504"/>
      <c r="P101" s="249"/>
      <c r="Q101" s="249"/>
      <c r="R101" s="911"/>
    </row>
    <row r="102" spans="1:18" s="11" customFormat="1" ht="15">
      <c r="A102" s="347"/>
      <c r="B102" s="188"/>
      <c r="C102" s="348"/>
      <c r="D102" s="485"/>
      <c r="E102" s="101"/>
      <c r="F102" s="20"/>
      <c r="G102" s="906"/>
      <c r="H102" s="908"/>
      <c r="I102" s="110" t="s">
        <v>2</v>
      </c>
      <c r="J102" s="111" t="s">
        <v>15</v>
      </c>
      <c r="K102" s="112" t="s">
        <v>97</v>
      </c>
      <c r="L102" s="608" t="s">
        <v>20</v>
      </c>
      <c r="M102" s="56"/>
      <c r="N102" s="752">
        <v>-4.1285</v>
      </c>
      <c r="O102" s="504"/>
      <c r="P102" s="249"/>
      <c r="Q102" s="249"/>
      <c r="R102" s="912"/>
    </row>
    <row r="103" spans="1:18" s="11" customFormat="1" ht="15" hidden="1">
      <c r="A103" s="347"/>
      <c r="B103" s="188"/>
      <c r="C103" s="348"/>
      <c r="D103" s="485"/>
      <c r="E103" s="101"/>
      <c r="F103" s="20"/>
      <c r="G103" s="906"/>
      <c r="H103" s="908"/>
      <c r="I103" s="110" t="s">
        <v>2</v>
      </c>
      <c r="J103" s="111" t="s">
        <v>16</v>
      </c>
      <c r="K103" s="260" t="s">
        <v>183</v>
      </c>
      <c r="L103" s="609" t="s">
        <v>19</v>
      </c>
      <c r="M103" s="56"/>
      <c r="N103" s="724"/>
      <c r="O103" s="504"/>
      <c r="P103" s="249"/>
      <c r="Q103" s="249"/>
      <c r="R103" s="612"/>
    </row>
    <row r="104" spans="1:18" s="11" customFormat="1" ht="15" hidden="1">
      <c r="A104" s="347"/>
      <c r="B104" s="188"/>
      <c r="C104" s="348"/>
      <c r="D104" s="485"/>
      <c r="E104" s="102"/>
      <c r="F104" s="46"/>
      <c r="G104" s="906"/>
      <c r="H104" s="908"/>
      <c r="I104" s="110" t="s">
        <v>2</v>
      </c>
      <c r="J104" s="111" t="s">
        <v>15</v>
      </c>
      <c r="K104" s="118" t="s">
        <v>56</v>
      </c>
      <c r="L104" s="118" t="s">
        <v>45</v>
      </c>
      <c r="M104" s="56"/>
      <c r="N104" s="724"/>
      <c r="O104" s="504"/>
      <c r="P104" s="249"/>
      <c r="Q104" s="249"/>
      <c r="R104" s="619"/>
    </row>
    <row r="105" spans="1:18" s="11" customFormat="1" ht="15" hidden="1">
      <c r="A105" s="196"/>
      <c r="B105" s="126"/>
      <c r="C105" s="263"/>
      <c r="D105" s="490"/>
      <c r="E105" s="102"/>
      <c r="F105" s="46"/>
      <c r="G105" s="906"/>
      <c r="H105" s="908"/>
      <c r="I105" s="35" t="s">
        <v>2</v>
      </c>
      <c r="J105" s="34" t="s">
        <v>2</v>
      </c>
      <c r="K105" s="49" t="s">
        <v>139</v>
      </c>
      <c r="L105" s="53" t="s">
        <v>27</v>
      </c>
      <c r="M105" s="56"/>
      <c r="N105" s="724"/>
      <c r="O105" s="504"/>
      <c r="P105" s="249"/>
      <c r="Q105" s="249"/>
      <c r="R105" s="913"/>
    </row>
    <row r="106" spans="1:18" s="11" customFormat="1" ht="15" hidden="1">
      <c r="A106" s="196"/>
      <c r="B106" s="13"/>
      <c r="C106" s="263"/>
      <c r="D106" s="490"/>
      <c r="E106" s="102"/>
      <c r="F106" s="46"/>
      <c r="G106" s="906"/>
      <c r="H106" s="908"/>
      <c r="I106" s="35" t="s">
        <v>2</v>
      </c>
      <c r="J106" s="34" t="s">
        <v>2</v>
      </c>
      <c r="K106" s="49" t="s">
        <v>139</v>
      </c>
      <c r="L106" s="53" t="s">
        <v>19</v>
      </c>
      <c r="M106" s="56"/>
      <c r="N106" s="723"/>
      <c r="O106" s="504"/>
      <c r="P106" s="249"/>
      <c r="Q106" s="249"/>
      <c r="R106" s="914"/>
    </row>
    <row r="107" spans="1:18" s="47" customFormat="1" ht="24">
      <c r="A107" s="315"/>
      <c r="B107" s="13"/>
      <c r="C107" s="325"/>
      <c r="D107" s="199"/>
      <c r="E107" s="101"/>
      <c r="F107" s="20"/>
      <c r="G107" s="906"/>
      <c r="H107" s="908"/>
      <c r="I107" s="27" t="s">
        <v>21</v>
      </c>
      <c r="J107" s="28" t="s">
        <v>1</v>
      </c>
      <c r="K107" s="49" t="s">
        <v>49</v>
      </c>
      <c r="L107" s="53" t="s">
        <v>236</v>
      </c>
      <c r="M107" s="56"/>
      <c r="N107" s="724">
        <v>83</v>
      </c>
      <c r="O107" s="484"/>
      <c r="P107" s="252"/>
      <c r="Q107" s="252"/>
      <c r="R107" s="612" t="s">
        <v>301</v>
      </c>
    </row>
    <row r="108" spans="1:18" s="10" customFormat="1" ht="15">
      <c r="A108" s="315"/>
      <c r="B108" s="13"/>
      <c r="C108" s="325"/>
      <c r="D108" s="205"/>
      <c r="E108" s="103"/>
      <c r="F108" s="12"/>
      <c r="G108" s="906"/>
      <c r="H108" s="908"/>
      <c r="I108" s="27" t="s">
        <v>21</v>
      </c>
      <c r="J108" s="28" t="s">
        <v>1</v>
      </c>
      <c r="K108" s="49" t="s">
        <v>94</v>
      </c>
      <c r="L108" s="53" t="s">
        <v>27</v>
      </c>
      <c r="M108" s="69"/>
      <c r="N108" s="723">
        <v>-2.5</v>
      </c>
      <c r="O108" s="508"/>
      <c r="P108" s="247"/>
      <c r="Q108" s="247"/>
      <c r="R108" s="915" t="s">
        <v>315</v>
      </c>
    </row>
    <row r="109" spans="1:18" s="10" customFormat="1" ht="15">
      <c r="A109" s="315"/>
      <c r="B109" s="13"/>
      <c r="C109" s="325"/>
      <c r="D109" s="205"/>
      <c r="E109" s="104"/>
      <c r="F109" s="9"/>
      <c r="G109" s="906"/>
      <c r="H109" s="908"/>
      <c r="I109" s="27" t="s">
        <v>21</v>
      </c>
      <c r="J109" s="28" t="s">
        <v>1</v>
      </c>
      <c r="K109" s="49" t="s">
        <v>94</v>
      </c>
      <c r="L109" s="53" t="s">
        <v>19</v>
      </c>
      <c r="M109" s="56"/>
      <c r="N109" s="724">
        <f>29+10.9+3.801</f>
        <v>43.701</v>
      </c>
      <c r="O109" s="509"/>
      <c r="P109" s="208"/>
      <c r="Q109" s="208"/>
      <c r="R109" s="916"/>
    </row>
    <row r="110" spans="1:18" s="10" customFormat="1" ht="15.75" thickBot="1">
      <c r="A110" s="315"/>
      <c r="B110" s="13"/>
      <c r="C110" s="325"/>
      <c r="D110" s="199"/>
      <c r="E110" s="104"/>
      <c r="F110" s="9"/>
      <c r="G110" s="906"/>
      <c r="H110" s="908"/>
      <c r="I110" s="27" t="s">
        <v>21</v>
      </c>
      <c r="J110" s="28" t="s">
        <v>1</v>
      </c>
      <c r="K110" s="519" t="s">
        <v>94</v>
      </c>
      <c r="L110" s="53" t="s">
        <v>20</v>
      </c>
      <c r="M110" s="56"/>
      <c r="N110" s="724">
        <v>-1.301</v>
      </c>
      <c r="O110" s="509"/>
      <c r="P110" s="331"/>
      <c r="Q110" s="208"/>
      <c r="R110" s="917"/>
    </row>
    <row r="111" spans="1:18" s="10" customFormat="1" ht="15" hidden="1">
      <c r="A111" s="315"/>
      <c r="B111" s="13"/>
      <c r="C111" s="325"/>
      <c r="D111" s="199"/>
      <c r="E111" s="104"/>
      <c r="F111" s="9"/>
      <c r="G111" s="906"/>
      <c r="H111" s="908"/>
      <c r="I111" s="27" t="s">
        <v>21</v>
      </c>
      <c r="J111" s="28" t="s">
        <v>1</v>
      </c>
      <c r="K111" s="118" t="s">
        <v>143</v>
      </c>
      <c r="L111" s="53" t="s">
        <v>19</v>
      </c>
      <c r="M111" s="56"/>
      <c r="N111" s="724"/>
      <c r="O111" s="509"/>
      <c r="P111" s="247"/>
      <c r="Q111" s="247"/>
      <c r="R111" s="617"/>
    </row>
    <row r="112" spans="1:18" s="10" customFormat="1" ht="36" hidden="1">
      <c r="A112" s="315"/>
      <c r="B112" s="13"/>
      <c r="C112" s="325"/>
      <c r="D112" s="199"/>
      <c r="E112" s="104"/>
      <c r="F112" s="9"/>
      <c r="G112" s="906"/>
      <c r="H112" s="908"/>
      <c r="I112" s="27" t="s">
        <v>42</v>
      </c>
      <c r="J112" s="28" t="s">
        <v>1</v>
      </c>
      <c r="K112" s="49" t="s">
        <v>68</v>
      </c>
      <c r="L112" s="53" t="s">
        <v>19</v>
      </c>
      <c r="M112" s="56"/>
      <c r="N112" s="724"/>
      <c r="O112" s="509"/>
      <c r="P112" s="208"/>
      <c r="Q112" s="208"/>
      <c r="R112" s="612" t="s">
        <v>254</v>
      </c>
    </row>
    <row r="113" spans="1:18" s="10" customFormat="1" ht="15" hidden="1">
      <c r="A113" s="315"/>
      <c r="B113" s="13"/>
      <c r="C113" s="325"/>
      <c r="D113" s="199"/>
      <c r="E113" s="104"/>
      <c r="F113" s="9"/>
      <c r="G113" s="906"/>
      <c r="H113" s="908"/>
      <c r="I113" s="27" t="s">
        <v>2</v>
      </c>
      <c r="J113" s="28" t="s">
        <v>15</v>
      </c>
      <c r="K113" s="49" t="s">
        <v>90</v>
      </c>
      <c r="L113" s="53" t="s">
        <v>19</v>
      </c>
      <c r="M113" s="56"/>
      <c r="N113" s="724"/>
      <c r="O113" s="484"/>
      <c r="P113" s="252"/>
      <c r="Q113" s="252"/>
      <c r="R113" s="620"/>
    </row>
    <row r="114" spans="1:18" s="10" customFormat="1" ht="24.75" thickBot="1">
      <c r="A114" s="315"/>
      <c r="B114" s="13"/>
      <c r="C114" s="325"/>
      <c r="D114" s="205"/>
      <c r="E114" s="104"/>
      <c r="F114" s="9"/>
      <c r="G114" s="906"/>
      <c r="H114" s="908"/>
      <c r="I114" s="27" t="s">
        <v>14</v>
      </c>
      <c r="J114" s="28" t="s">
        <v>1</v>
      </c>
      <c r="K114" s="49" t="s">
        <v>48</v>
      </c>
      <c r="L114" s="53" t="s">
        <v>22</v>
      </c>
      <c r="M114" s="56"/>
      <c r="N114" s="724">
        <v>88.6</v>
      </c>
      <c r="O114" s="509"/>
      <c r="P114" s="208"/>
      <c r="Q114" s="208"/>
      <c r="R114" s="612" t="s">
        <v>306</v>
      </c>
    </row>
    <row r="115" spans="1:18" s="48" customFormat="1" ht="15" hidden="1">
      <c r="A115" s="315"/>
      <c r="B115" s="13"/>
      <c r="C115" s="325"/>
      <c r="D115" s="199"/>
      <c r="E115" s="104"/>
      <c r="F115" s="9"/>
      <c r="G115" s="906"/>
      <c r="H115" s="908"/>
      <c r="I115" s="27" t="s">
        <v>14</v>
      </c>
      <c r="J115" s="28" t="s">
        <v>15</v>
      </c>
      <c r="K115" s="50" t="s">
        <v>46</v>
      </c>
      <c r="L115" s="57" t="s">
        <v>45</v>
      </c>
      <c r="M115" s="50"/>
      <c r="N115" s="406"/>
      <c r="O115" s="509"/>
      <c r="P115" s="658"/>
      <c r="Q115" s="658"/>
      <c r="R115" s="621"/>
    </row>
    <row r="116" spans="1:18" ht="15" hidden="1">
      <c r="A116" s="315"/>
      <c r="B116" s="13"/>
      <c r="C116" s="325"/>
      <c r="D116" s="199"/>
      <c r="E116" s="103"/>
      <c r="F116" s="12"/>
      <c r="G116" s="906"/>
      <c r="H116" s="908"/>
      <c r="I116" s="27" t="s">
        <v>14</v>
      </c>
      <c r="J116" s="28" t="s">
        <v>15</v>
      </c>
      <c r="K116" s="51" t="s">
        <v>47</v>
      </c>
      <c r="L116" s="95" t="s">
        <v>19</v>
      </c>
      <c r="M116" s="51"/>
      <c r="N116" s="582"/>
      <c r="O116" s="508"/>
      <c r="P116" s="659"/>
      <c r="Q116" s="659"/>
      <c r="R116" s="621"/>
    </row>
    <row r="117" spans="1:18" ht="15" hidden="1">
      <c r="A117" s="315"/>
      <c r="B117" s="13"/>
      <c r="C117" s="325"/>
      <c r="D117" s="199"/>
      <c r="E117" s="104"/>
      <c r="F117" s="9"/>
      <c r="G117" s="906"/>
      <c r="H117" s="908"/>
      <c r="I117" s="27" t="s">
        <v>14</v>
      </c>
      <c r="J117" s="31" t="s">
        <v>15</v>
      </c>
      <c r="K117" s="244" t="s">
        <v>92</v>
      </c>
      <c r="L117" s="96" t="s">
        <v>22</v>
      </c>
      <c r="M117" s="60"/>
      <c r="N117" s="471"/>
      <c r="O117" s="660"/>
      <c r="P117" s="661"/>
      <c r="Q117" s="661"/>
      <c r="R117" s="622"/>
    </row>
    <row r="118" spans="1:18" ht="15" hidden="1">
      <c r="A118" s="315"/>
      <c r="B118" s="13"/>
      <c r="C118" s="325"/>
      <c r="D118" s="199"/>
      <c r="E118" s="104"/>
      <c r="F118" s="9"/>
      <c r="G118" s="906"/>
      <c r="H118" s="908"/>
      <c r="I118" s="27" t="s">
        <v>14</v>
      </c>
      <c r="J118" s="28" t="s">
        <v>18</v>
      </c>
      <c r="K118" s="57" t="s">
        <v>83</v>
      </c>
      <c r="L118" s="57" t="s">
        <v>27</v>
      </c>
      <c r="M118" s="50"/>
      <c r="N118" s="406"/>
      <c r="O118" s="509"/>
      <c r="P118" s="68"/>
      <c r="Q118" s="208"/>
      <c r="R118" s="612"/>
    </row>
    <row r="119" spans="1:18" ht="26.25" hidden="1" thickBot="1">
      <c r="A119" s="315"/>
      <c r="B119" s="13"/>
      <c r="C119" s="325"/>
      <c r="D119" s="205"/>
      <c r="E119" s="104"/>
      <c r="F119" s="9"/>
      <c r="G119" s="906"/>
      <c r="H119" s="908"/>
      <c r="I119" s="225" t="s">
        <v>14</v>
      </c>
      <c r="J119" s="224" t="s">
        <v>18</v>
      </c>
      <c r="K119" s="165" t="s">
        <v>112</v>
      </c>
      <c r="L119" s="646" t="s">
        <v>86</v>
      </c>
      <c r="M119" s="647"/>
      <c r="N119" s="727"/>
      <c r="O119" s="509"/>
      <c r="P119" s="68"/>
      <c r="Q119" s="208"/>
      <c r="R119" s="680" t="s">
        <v>237</v>
      </c>
    </row>
    <row r="120" spans="1:18" ht="15.75" hidden="1" thickBot="1">
      <c r="A120" s="315"/>
      <c r="B120" s="13"/>
      <c r="C120" s="325"/>
      <c r="D120" s="205"/>
      <c r="E120" s="104"/>
      <c r="F120" s="9"/>
      <c r="G120" s="906"/>
      <c r="H120" s="908"/>
      <c r="I120" s="225" t="s">
        <v>14</v>
      </c>
      <c r="J120" s="224" t="s">
        <v>18</v>
      </c>
      <c r="K120" s="165" t="s">
        <v>214</v>
      </c>
      <c r="L120" s="646" t="s">
        <v>22</v>
      </c>
      <c r="M120" s="647"/>
      <c r="N120" s="727"/>
      <c r="O120" s="509"/>
      <c r="P120" s="256"/>
      <c r="Q120" s="68"/>
      <c r="R120" s="645"/>
    </row>
    <row r="121" spans="1:18" ht="26.25" hidden="1" thickBot="1">
      <c r="A121" s="315"/>
      <c r="B121" s="13"/>
      <c r="C121" s="13"/>
      <c r="D121" s="491"/>
      <c r="E121" s="105"/>
      <c r="F121" s="14"/>
      <c r="G121" s="906"/>
      <c r="H121" s="908"/>
      <c r="I121" s="35" t="s">
        <v>106</v>
      </c>
      <c r="J121" s="91" t="s">
        <v>17</v>
      </c>
      <c r="K121" s="245" t="s">
        <v>108</v>
      </c>
      <c r="L121" s="245" t="s">
        <v>19</v>
      </c>
      <c r="M121" s="246"/>
      <c r="N121" s="728"/>
      <c r="O121" s="514"/>
      <c r="P121" s="256"/>
      <c r="Q121" s="256"/>
      <c r="R121" s="623" t="s">
        <v>255</v>
      </c>
    </row>
    <row r="122" spans="1:18" ht="15" thickBot="1">
      <c r="A122" s="315"/>
      <c r="B122" s="13"/>
      <c r="C122" s="325"/>
      <c r="D122" s="205"/>
      <c r="E122" s="104"/>
      <c r="F122" s="9"/>
      <c r="G122" s="907"/>
      <c r="H122" s="909"/>
      <c r="I122" s="918" t="s">
        <v>36</v>
      </c>
      <c r="J122" s="919"/>
      <c r="K122" s="919"/>
      <c r="L122" s="919"/>
      <c r="M122" s="920"/>
      <c r="N122" s="689">
        <f>N121+N120+N119+N118+N117+N116+N115+N114+N113+N112+N111+N110+N109+N108+N107+N106+N105+N104+N103+N102+N101+N100+N99+N98+N97+N96+N94+N93+N92+N91+N90+N89+N95+N87+N86+N85+N84+N83+N82+N81+N80+N79+N78+N77+N76+N75+N74+N73+N72+N71+N70+N69+N68+N67+N66+N65+N64+N63+N62+N61+N60+N59+N58+N57+N56+N55+N54</f>
        <v>-335.4</v>
      </c>
      <c r="O122" s="662">
        <f>O121+O120+O119+O118+O117+O116+O115+O114+O113+O112+O111+O110+O109+O108+O107+O106+O105+O104+O103+O102+O101+O100+O99+O98+O97+O96+O94+O93+O92+O91+O90+O89+O95+O87+O86+O85+O84+O83+O82+O81+O80+O79+O78+O77+O76+O75+O74+O73+O72+O71+O70+O69+O68+O67+O66+O65+O64+O63+O62+O61+O60+O59+O58+O57+O56+O55+O54</f>
        <v>0</v>
      </c>
      <c r="P122" s="74"/>
      <c r="Q122" s="131"/>
      <c r="R122" s="129"/>
    </row>
    <row r="123" spans="1:18" ht="38.25">
      <c r="A123" s="754"/>
      <c r="B123" s="754"/>
      <c r="C123" s="754"/>
      <c r="D123" s="754"/>
      <c r="E123" s="104"/>
      <c r="F123" s="9"/>
      <c r="G123" s="888" t="s">
        <v>33</v>
      </c>
      <c r="H123" s="891" t="s">
        <v>34</v>
      </c>
      <c r="I123" s="133" t="s">
        <v>21</v>
      </c>
      <c r="J123" s="134" t="s">
        <v>1</v>
      </c>
      <c r="K123" s="135" t="s">
        <v>50</v>
      </c>
      <c r="L123" s="115" t="s">
        <v>27</v>
      </c>
      <c r="M123" s="301"/>
      <c r="N123" s="729" t="s">
        <v>294</v>
      </c>
      <c r="O123" s="502"/>
      <c r="P123" s="663"/>
      <c r="Q123" s="663"/>
      <c r="R123" s="613" t="s">
        <v>296</v>
      </c>
    </row>
    <row r="124" spans="1:18" ht="36.75" thickBot="1">
      <c r="A124" s="315"/>
      <c r="B124" s="13"/>
      <c r="C124" s="325"/>
      <c r="D124" s="205"/>
      <c r="E124" s="104"/>
      <c r="F124" s="9"/>
      <c r="G124" s="889"/>
      <c r="H124" s="892"/>
      <c r="I124" s="136" t="s">
        <v>21</v>
      </c>
      <c r="J124" s="127" t="s">
        <v>1</v>
      </c>
      <c r="K124" s="128" t="s">
        <v>50</v>
      </c>
      <c r="L124" s="42" t="s">
        <v>19</v>
      </c>
      <c r="M124" s="128"/>
      <c r="N124" s="503">
        <v>1.895</v>
      </c>
      <c r="O124" s="484"/>
      <c r="P124" s="627"/>
      <c r="Q124" s="627"/>
      <c r="R124" s="624" t="s">
        <v>297</v>
      </c>
    </row>
    <row r="125" spans="1:18" ht="15">
      <c r="A125" s="315"/>
      <c r="B125" s="13"/>
      <c r="C125" s="325"/>
      <c r="D125" s="325"/>
      <c r="E125" s="104"/>
      <c r="F125" s="9"/>
      <c r="G125" s="889"/>
      <c r="H125" s="892"/>
      <c r="I125" s="136" t="s">
        <v>21</v>
      </c>
      <c r="J125" s="127" t="s">
        <v>1</v>
      </c>
      <c r="K125" s="128" t="s">
        <v>50</v>
      </c>
      <c r="L125" s="42" t="s">
        <v>22</v>
      </c>
      <c r="M125" s="186"/>
      <c r="N125" s="730"/>
      <c r="O125" s="559"/>
      <c r="P125" s="664"/>
      <c r="Q125" s="664"/>
      <c r="R125" s="576"/>
    </row>
    <row r="126" spans="1:18" ht="24.75" thickBot="1">
      <c r="A126" s="315"/>
      <c r="B126" s="13"/>
      <c r="C126" s="325"/>
      <c r="D126" s="325"/>
      <c r="E126" s="104"/>
      <c r="F126" s="9"/>
      <c r="G126" s="889"/>
      <c r="H126" s="892"/>
      <c r="I126" s="316" t="s">
        <v>21</v>
      </c>
      <c r="J126" s="49" t="s">
        <v>1</v>
      </c>
      <c r="K126" s="128" t="s">
        <v>50</v>
      </c>
      <c r="L126" s="49" t="s">
        <v>20</v>
      </c>
      <c r="M126" s="266"/>
      <c r="N126" s="731" t="s">
        <v>295</v>
      </c>
      <c r="O126" s="503"/>
      <c r="P126" s="627"/>
      <c r="Q126" s="627"/>
      <c r="R126" s="26" t="s">
        <v>298</v>
      </c>
    </row>
    <row r="127" spans="1:18" ht="12.75" hidden="1">
      <c r="A127" s="315"/>
      <c r="B127" s="13"/>
      <c r="C127" s="325"/>
      <c r="D127" s="325"/>
      <c r="E127" s="104"/>
      <c r="F127" s="9"/>
      <c r="G127" s="889"/>
      <c r="H127" s="892"/>
      <c r="I127" s="339" t="s">
        <v>21</v>
      </c>
      <c r="J127" s="329" t="s">
        <v>1</v>
      </c>
      <c r="K127" s="340" t="s">
        <v>95</v>
      </c>
      <c r="L127" s="49" t="s">
        <v>19</v>
      </c>
      <c r="M127" s="266"/>
      <c r="N127" s="731"/>
      <c r="O127" s="503"/>
      <c r="P127" s="243"/>
      <c r="Q127" s="243"/>
      <c r="R127" s="894"/>
    </row>
    <row r="128" spans="1:18" ht="12.75" hidden="1">
      <c r="A128" s="315"/>
      <c r="B128" s="13"/>
      <c r="C128" s="325"/>
      <c r="D128" s="325"/>
      <c r="E128" s="104"/>
      <c r="F128" s="9"/>
      <c r="G128" s="889"/>
      <c r="H128" s="892"/>
      <c r="I128" s="339" t="s">
        <v>21</v>
      </c>
      <c r="J128" s="329" t="s">
        <v>1</v>
      </c>
      <c r="K128" s="340" t="s">
        <v>142</v>
      </c>
      <c r="L128" s="329" t="s">
        <v>27</v>
      </c>
      <c r="M128" s="266"/>
      <c r="N128" s="731"/>
      <c r="O128" s="503"/>
      <c r="P128" s="243"/>
      <c r="Q128" s="243"/>
      <c r="R128" s="894"/>
    </row>
    <row r="129" spans="1:18" ht="13.5" hidden="1" thickBot="1">
      <c r="A129" s="315"/>
      <c r="B129" s="13"/>
      <c r="C129" s="325"/>
      <c r="D129" s="325"/>
      <c r="E129" s="104"/>
      <c r="F129" s="9"/>
      <c r="G129" s="889"/>
      <c r="H129" s="892"/>
      <c r="I129" s="339" t="s">
        <v>21</v>
      </c>
      <c r="J129" s="329" t="s">
        <v>1</v>
      </c>
      <c r="K129" s="340" t="s">
        <v>142</v>
      </c>
      <c r="L129" s="49" t="s">
        <v>19</v>
      </c>
      <c r="M129" s="266"/>
      <c r="N129" s="731"/>
      <c r="O129" s="503"/>
      <c r="P129" s="243"/>
      <c r="Q129" s="243"/>
      <c r="R129" s="895"/>
    </row>
    <row r="130" spans="1:18" ht="15.75" hidden="1" thickBot="1">
      <c r="A130" s="315"/>
      <c r="B130" s="325"/>
      <c r="C130" s="325"/>
      <c r="D130" s="199"/>
      <c r="E130" s="104"/>
      <c r="F130" s="9"/>
      <c r="G130" s="889"/>
      <c r="H130" s="892"/>
      <c r="I130" s="200" t="s">
        <v>14</v>
      </c>
      <c r="J130" s="201" t="s">
        <v>18</v>
      </c>
      <c r="K130" s="202" t="s">
        <v>50</v>
      </c>
      <c r="L130" s="203" t="s">
        <v>27</v>
      </c>
      <c r="M130" s="204"/>
      <c r="N130" s="732"/>
      <c r="O130" s="665"/>
      <c r="P130" s="268"/>
      <c r="Q130" s="268"/>
      <c r="R130" s="625"/>
    </row>
    <row r="131" spans="1:18" ht="13.5" thickBot="1">
      <c r="A131" s="342"/>
      <c r="B131" s="343"/>
      <c r="C131" s="344"/>
      <c r="D131" s="345"/>
      <c r="E131" s="106"/>
      <c r="F131" s="25"/>
      <c r="G131" s="890"/>
      <c r="H131" s="893"/>
      <c r="I131" s="896" t="s">
        <v>36</v>
      </c>
      <c r="J131" s="897"/>
      <c r="K131" s="897"/>
      <c r="L131" s="898"/>
      <c r="M131" s="130"/>
      <c r="N131" s="666">
        <f>N130+N129+N128+N127+N126+N125+N124+N123</f>
        <v>0</v>
      </c>
      <c r="O131" s="666">
        <f>O130+O129+O128+O127+O126+O125+O124+O123</f>
        <v>0</v>
      </c>
      <c r="P131" s="666">
        <f>P130+P129+P128+P127+P126+P125+P124+P123</f>
        <v>0</v>
      </c>
      <c r="Q131" s="666">
        <f>Q130+Q129+Q128+Q127+Q126+Q125+Q124+Q123</f>
        <v>0</v>
      </c>
      <c r="R131" s="132"/>
    </row>
    <row r="132" spans="1:18" ht="13.5" thickBot="1">
      <c r="A132" s="899" t="s">
        <v>3</v>
      </c>
      <c r="B132" s="900"/>
      <c r="C132" s="901"/>
      <c r="D132" s="328">
        <v>-3915.1</v>
      </c>
      <c r="E132" s="21"/>
      <c r="F132" s="22"/>
      <c r="G132" s="902" t="s">
        <v>3</v>
      </c>
      <c r="H132" s="903"/>
      <c r="I132" s="903"/>
      <c r="J132" s="903"/>
      <c r="K132" s="903"/>
      <c r="L132" s="904"/>
      <c r="M132" s="125"/>
      <c r="N132" s="689">
        <f>N131+N122+N49+N40+N53</f>
        <v>-915.0999999999999</v>
      </c>
      <c r="O132" s="515">
        <f>O131+O122+O49+O40+O53</f>
        <v>0</v>
      </c>
      <c r="P132" s="267">
        <f>P40+P122</f>
        <v>0</v>
      </c>
      <c r="Q132" s="259">
        <f>Q40+Q122</f>
        <v>0</v>
      </c>
      <c r="R132" s="18"/>
    </row>
    <row r="134" spans="2:18" ht="12.75">
      <c r="B134" s="71"/>
      <c r="D134" s="72"/>
      <c r="N134" s="733"/>
      <c r="O134" s="517"/>
      <c r="P134" s="79"/>
      <c r="Q134" s="886"/>
      <c r="R134" s="886"/>
    </row>
    <row r="135" spans="2:18" ht="12.75">
      <c r="B135" s="71"/>
      <c r="D135" s="73"/>
      <c r="N135" s="887"/>
      <c r="O135" s="887"/>
      <c r="P135" s="887"/>
      <c r="Q135" s="887"/>
      <c r="R135" s="887"/>
    </row>
    <row r="136" spans="15:19" ht="12.75">
      <c r="O136" s="517"/>
      <c r="P136" s="79"/>
      <c r="Q136" s="79"/>
      <c r="R136" s="80"/>
      <c r="S136" s="72"/>
    </row>
    <row r="137" spans="15:19" ht="12.75">
      <c r="O137" s="517"/>
      <c r="P137" s="79"/>
      <c r="Q137" s="79"/>
      <c r="R137" s="80"/>
      <c r="S137" s="72"/>
    </row>
    <row r="138" spans="15:19" ht="12.75">
      <c r="O138" s="518"/>
      <c r="P138" s="81"/>
      <c r="Q138" s="81"/>
      <c r="R138" s="80"/>
      <c r="S138" s="72"/>
    </row>
  </sheetData>
  <sheetProtection/>
  <mergeCells count="37">
    <mergeCell ref="A3:R3"/>
    <mergeCell ref="A4:F5"/>
    <mergeCell ref="G4:R4"/>
    <mergeCell ref="G5:G6"/>
    <mergeCell ref="H5:M5"/>
    <mergeCell ref="N5:N6"/>
    <mergeCell ref="O5:O6"/>
    <mergeCell ref="P5:P6"/>
    <mergeCell ref="Q5:Q6"/>
    <mergeCell ref="R5:R6"/>
    <mergeCell ref="G7:G40"/>
    <mergeCell ref="H7:H40"/>
    <mergeCell ref="R7:R8"/>
    <mergeCell ref="R13:R14"/>
    <mergeCell ref="R22:R23"/>
    <mergeCell ref="R26:R30"/>
    <mergeCell ref="I40:L40"/>
    <mergeCell ref="G41:G49"/>
    <mergeCell ref="H41:H49"/>
    <mergeCell ref="I48:L48"/>
    <mergeCell ref="I49:M49"/>
    <mergeCell ref="G50:G53"/>
    <mergeCell ref="I53:L53"/>
    <mergeCell ref="A132:C132"/>
    <mergeCell ref="G132:L132"/>
    <mergeCell ref="G54:G122"/>
    <mergeCell ref="H55:H122"/>
    <mergeCell ref="R100:R102"/>
    <mergeCell ref="R105:R106"/>
    <mergeCell ref="R108:R110"/>
    <mergeCell ref="I122:M122"/>
    <mergeCell ref="Q134:R134"/>
    <mergeCell ref="N135:R135"/>
    <mergeCell ref="G123:G131"/>
    <mergeCell ref="H123:H131"/>
    <mergeCell ref="R127:R129"/>
    <mergeCell ref="I131:L131"/>
  </mergeCells>
  <printOptions/>
  <pageMargins left="0.35433070866141736" right="0" top="0.1968503937007874" bottom="0.1968503937007874" header="0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2023-12-06T05:48:12Z</cp:lastPrinted>
  <dcterms:created xsi:type="dcterms:W3CDTF">1996-10-08T23:32:33Z</dcterms:created>
  <dcterms:modified xsi:type="dcterms:W3CDTF">2023-12-07T06:49:37Z</dcterms:modified>
  <cp:category/>
  <cp:version/>
  <cp:contentType/>
  <cp:contentStatus/>
</cp:coreProperties>
</file>