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345" activeTab="0"/>
  </bookViews>
  <sheets>
    <sheet name="май" sheetId="1" r:id="rId1"/>
  </sheets>
  <definedNames>
    <definedName name="_xlnm.Print_Area" localSheetId="0">'май'!$A$1:$F$89</definedName>
  </definedNames>
  <calcPr fullCalcOnLoad="1"/>
</workbook>
</file>

<file path=xl/sharedStrings.xml><?xml version="1.0" encoding="utf-8"?>
<sst xmlns="http://schemas.openxmlformats.org/spreadsheetml/2006/main" count="119" uniqueCount="88">
  <si>
    <t>О Т Ч Е Т</t>
  </si>
  <si>
    <t>РАЙОН</t>
  </si>
  <si>
    <t>Утверждено на год</t>
  </si>
  <si>
    <t xml:space="preserve">Утверждено на 1 квартал </t>
  </si>
  <si>
    <t>% исполнения</t>
  </si>
  <si>
    <t>УПРАВЛЕНИЕ - всего</t>
  </si>
  <si>
    <t>01 00</t>
  </si>
  <si>
    <t>в том числе:</t>
  </si>
  <si>
    <t>Высшее должностное лицо органа представительной власти</t>
  </si>
  <si>
    <t>01 02</t>
  </si>
  <si>
    <t>заработная плата        ст. 211</t>
  </si>
  <si>
    <t>начисления на з/пл.    ст. 213</t>
  </si>
  <si>
    <t>прочие расходы</t>
  </si>
  <si>
    <t>Функционирование законодательных  (представительных) органов государственной власти и местного самоуправления</t>
  </si>
  <si>
    <t>01 03</t>
  </si>
  <si>
    <t>Органы исполнительной власти  местного самоуправления - всего</t>
  </si>
  <si>
    <t>01 04</t>
  </si>
  <si>
    <t>заработная плата        ст.211</t>
  </si>
  <si>
    <t>начисления на з/пл.   ст. 213</t>
  </si>
  <si>
    <t>Судебная система</t>
  </si>
  <si>
    <t>0105</t>
  </si>
  <si>
    <t>КСП</t>
  </si>
  <si>
    <t>0106</t>
  </si>
  <si>
    <t>0107</t>
  </si>
  <si>
    <t>РЕЗЕРВНЫЕ ФОНДЫ</t>
  </si>
  <si>
    <t>01 11</t>
  </si>
  <si>
    <t>ДРУГИЕ ОБЩЕГОСУД.  ВОПРОСЫ</t>
  </si>
  <si>
    <t>01 13</t>
  </si>
  <si>
    <t>НАЦИОНАЛЬНАЯ ОБОРОНА</t>
  </si>
  <si>
    <t>02 00</t>
  </si>
  <si>
    <t>НАЦИОНАЛЬНАЯ БЕЗОПАСНОСТЬ - всего</t>
  </si>
  <si>
    <t>03 00</t>
  </si>
  <si>
    <t>НАЦИОНАЛЬНАЯ ЭКОНОМИКА - всего</t>
  </si>
  <si>
    <t>04 00</t>
  </si>
  <si>
    <t>ЖКХ - всего</t>
  </si>
  <si>
    <t>05 00</t>
  </si>
  <si>
    <t>ОХРАНА ОКРУЖАЮЩЕЙ СРЕДЫ</t>
  </si>
  <si>
    <t>06 00</t>
  </si>
  <si>
    <t>ОБРАЗОВАНИЕ - ВСЕГО</t>
  </si>
  <si>
    <t>07 00</t>
  </si>
  <si>
    <t>заработная плата         ст. 211</t>
  </si>
  <si>
    <t>начисления на з/пл.     ст. 213</t>
  </si>
  <si>
    <r>
      <t xml:space="preserve">        </t>
    </r>
    <r>
      <rPr>
        <b/>
        <sz val="8"/>
        <rFont val="Arial Cyr"/>
        <family val="0"/>
      </rPr>
      <t>в том числе:</t>
    </r>
  </si>
  <si>
    <t>Дошкольное образование - всего</t>
  </si>
  <si>
    <t>07 01</t>
  </si>
  <si>
    <t>заработная плата       ст. 211</t>
  </si>
  <si>
    <t>Общее образование - всего</t>
  </si>
  <si>
    <t>0702</t>
  </si>
  <si>
    <t>заработная плата   ст. 211</t>
  </si>
  <si>
    <t>начисления на з/пл. ст. 213</t>
  </si>
  <si>
    <t>Подготовка кадров</t>
  </si>
  <si>
    <t>0705</t>
  </si>
  <si>
    <t>Молодежная политика - всего</t>
  </si>
  <si>
    <t>07 07</t>
  </si>
  <si>
    <t>Прочее образование - всего</t>
  </si>
  <si>
    <t>07 09</t>
  </si>
  <si>
    <t>КУЛЬТУРА - всего</t>
  </si>
  <si>
    <t>08 00</t>
  </si>
  <si>
    <t>заработная плата    ст. 211</t>
  </si>
  <si>
    <t>начисления на з/пл.  ст. 213</t>
  </si>
  <si>
    <t>мероприятия в области здравоохранения….(ВЦП алкоголизм. Наркомания)</t>
  </si>
  <si>
    <t>0901</t>
  </si>
  <si>
    <t>СОЦИАЛЬНАЯ ПОЛИТИКА - всего</t>
  </si>
  <si>
    <t>10 00</t>
  </si>
  <si>
    <t>пенсионное обеспечение</t>
  </si>
  <si>
    <t>10 01</t>
  </si>
  <si>
    <t>социальное обеспечение</t>
  </si>
  <si>
    <t>10 03</t>
  </si>
  <si>
    <t>охрана семьи и детства</t>
  </si>
  <si>
    <t>10 04</t>
  </si>
  <si>
    <t>Физическая культура и спорт</t>
  </si>
  <si>
    <t>11 00</t>
  </si>
  <si>
    <t>Обслуживание мун. Долга</t>
  </si>
  <si>
    <t>13 00</t>
  </si>
  <si>
    <t>БЕЗВОЗМЕЗДНЫЕ И БЕЗВОЗВРАТНЫЕ ПЕРЕЧИСЛЕНИЯ БЮДЖЕТАМ</t>
  </si>
  <si>
    <t>14 00</t>
  </si>
  <si>
    <t>ВСЕГО :</t>
  </si>
  <si>
    <t>Обеспечение проведения выборов и  референдумов</t>
  </si>
  <si>
    <t>Дополнительное образование- всего</t>
  </si>
  <si>
    <t>0703</t>
  </si>
  <si>
    <t>в том числе  за счет СУБВЕНЦИЙ областных</t>
  </si>
  <si>
    <t>в том числе за счет СУБВЕНЦИЙ областных</t>
  </si>
  <si>
    <t>в т.ч. платные услуги</t>
  </si>
  <si>
    <t>в т.ч. платные услуги (казенных учрежд.)</t>
  </si>
  <si>
    <t>Санитарно-эпидемиологическое благополучие</t>
  </si>
  <si>
    <t>0907</t>
  </si>
  <si>
    <t>ОБ ИСПОЛНЕНИИ БЮДЖЕТА ПО РАСХОДАМ   НА 01.06.2023 Г.</t>
  </si>
  <si>
    <t>Кассовый расход     на 01.06.2023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</si>
</sst>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&quot;р.&quot;"/>
    <numFmt numFmtId="175" formatCode="#,##0.0"/>
    <numFmt numFmtId="176" formatCode="0.0"/>
    <numFmt numFmtId="177" formatCode="0.0000"/>
    <numFmt numFmtId="178" formatCode="0.000"/>
    <numFmt numFmtId="179" formatCode="0.00000"/>
  </numFmts>
  <fonts count="49">
    <font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b/>
      <sz val="8"/>
      <name val="Arial Cyr"/>
      <family val="0"/>
    </font>
    <font>
      <b/>
      <sz val="9"/>
      <name val="Arial Cyr"/>
      <family val="0"/>
    </font>
    <font>
      <b/>
      <sz val="10"/>
      <name val="Arial Cyr"/>
      <family val="0"/>
    </font>
    <font>
      <b/>
      <i/>
      <sz val="8"/>
      <name val="Arial Cyr"/>
      <family val="0"/>
    </font>
    <font>
      <b/>
      <i/>
      <sz val="9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10"/>
      <name val="Arial Cyr"/>
      <family val="0"/>
    </font>
    <font>
      <sz val="9"/>
      <color indexed="10"/>
      <name val="Arial Cyr"/>
      <family val="0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Arial Cyr"/>
      <family val="0"/>
    </font>
    <font>
      <b/>
      <sz val="9"/>
      <color rgb="FFFF0000"/>
      <name val="Arial Cyr"/>
      <family val="0"/>
    </font>
    <font>
      <b/>
      <sz val="8"/>
      <color rgb="FFFF0000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76" fontId="4" fillId="0" borderId="12" xfId="0" applyNumberFormat="1" applyFont="1" applyBorder="1" applyAlignment="1">
      <alignment/>
    </xf>
    <xf numFmtId="0" fontId="5" fillId="0" borderId="0" xfId="0" applyFont="1" applyAlignment="1">
      <alignment/>
    </xf>
    <xf numFmtId="0" fontId="2" fillId="0" borderId="13" xfId="0" applyFont="1" applyBorder="1" applyAlignment="1">
      <alignment/>
    </xf>
    <xf numFmtId="0" fontId="4" fillId="0" borderId="13" xfId="0" applyFont="1" applyBorder="1" applyAlignment="1">
      <alignment/>
    </xf>
    <xf numFmtId="176" fontId="4" fillId="0" borderId="13" xfId="0" applyNumberFormat="1" applyFont="1" applyBorder="1" applyAlignment="1">
      <alignment/>
    </xf>
    <xf numFmtId="176" fontId="2" fillId="0" borderId="13" xfId="0" applyNumberFormat="1" applyFont="1" applyBorder="1" applyAlignment="1">
      <alignment/>
    </xf>
    <xf numFmtId="0" fontId="0" fillId="0" borderId="0" xfId="0" applyAlignment="1">
      <alignment/>
    </xf>
    <xf numFmtId="176" fontId="4" fillId="33" borderId="13" xfId="0" applyNumberFormat="1" applyFont="1" applyFill="1" applyBorder="1" applyAlignment="1">
      <alignment/>
    </xf>
    <xf numFmtId="0" fontId="4" fillId="33" borderId="13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5" fillId="33" borderId="0" xfId="0" applyFont="1" applyFill="1" applyAlignment="1">
      <alignment/>
    </xf>
    <xf numFmtId="0" fontId="5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176" fontId="2" fillId="33" borderId="13" xfId="0" applyNumberFormat="1" applyFont="1" applyFill="1" applyBorder="1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175" fontId="3" fillId="0" borderId="14" xfId="0" applyNumberFormat="1" applyFont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34" borderId="11" xfId="0" applyFont="1" applyFill="1" applyBorder="1" applyAlignment="1">
      <alignment horizontal="center" vertical="center" wrapText="1"/>
    </xf>
    <xf numFmtId="176" fontId="4" fillId="0" borderId="13" xfId="0" applyNumberFormat="1" applyFont="1" applyFill="1" applyBorder="1" applyAlignment="1">
      <alignment/>
    </xf>
    <xf numFmtId="176" fontId="7" fillId="35" borderId="13" xfId="0" applyNumberFormat="1" applyFont="1" applyFill="1" applyBorder="1" applyAlignment="1">
      <alignment/>
    </xf>
    <xf numFmtId="0" fontId="7" fillId="35" borderId="13" xfId="0" applyFont="1" applyFill="1" applyBorder="1" applyAlignment="1">
      <alignment/>
    </xf>
    <xf numFmtId="0" fontId="46" fillId="0" borderId="13" xfId="0" applyFont="1" applyBorder="1" applyAlignment="1">
      <alignment/>
    </xf>
    <xf numFmtId="0" fontId="47" fillId="0" borderId="13" xfId="0" applyFont="1" applyBorder="1" applyAlignment="1">
      <alignment/>
    </xf>
    <xf numFmtId="176" fontId="47" fillId="0" borderId="13" xfId="0" applyNumberFormat="1" applyFont="1" applyBorder="1" applyAlignment="1">
      <alignment/>
    </xf>
    <xf numFmtId="176" fontId="46" fillId="0" borderId="13" xfId="0" applyNumberFormat="1" applyFont="1" applyBorder="1" applyAlignment="1">
      <alignment/>
    </xf>
    <xf numFmtId="0" fontId="46" fillId="33" borderId="13" xfId="0" applyFont="1" applyFill="1" applyBorder="1" applyAlignment="1">
      <alignment/>
    </xf>
    <xf numFmtId="0" fontId="8" fillId="0" borderId="0" xfId="0" applyFont="1" applyAlignment="1">
      <alignment horizontal="left" wrapText="1"/>
    </xf>
    <xf numFmtId="0" fontId="47" fillId="0" borderId="15" xfId="0" applyFont="1" applyBorder="1" applyAlignment="1">
      <alignment/>
    </xf>
    <xf numFmtId="0" fontId="47" fillId="33" borderId="13" xfId="0" applyFont="1" applyFill="1" applyBorder="1" applyAlignment="1">
      <alignment/>
    </xf>
    <xf numFmtId="0" fontId="47" fillId="0" borderId="12" xfId="0" applyFont="1" applyBorder="1" applyAlignment="1">
      <alignment/>
    </xf>
    <xf numFmtId="175" fontId="48" fillId="0" borderId="14" xfId="0" applyNumberFormat="1" applyFont="1" applyBorder="1" applyAlignment="1">
      <alignment/>
    </xf>
    <xf numFmtId="176" fontId="46" fillId="33" borderId="13" xfId="0" applyNumberFormat="1" applyFont="1" applyFill="1" applyBorder="1" applyAlignment="1">
      <alignment/>
    </xf>
    <xf numFmtId="0" fontId="47" fillId="0" borderId="13" xfId="0" applyFont="1" applyFill="1" applyBorder="1" applyAlignment="1">
      <alignment/>
    </xf>
    <xf numFmtId="0" fontId="3" fillId="0" borderId="0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3" fillId="0" borderId="21" xfId="0" applyFont="1" applyBorder="1" applyAlignment="1">
      <alignment wrapText="1"/>
    </xf>
    <xf numFmtId="0" fontId="1" fillId="0" borderId="22" xfId="0" applyFont="1" applyBorder="1" applyAlignment="1">
      <alignment wrapText="1"/>
    </xf>
    <xf numFmtId="0" fontId="3" fillId="0" borderId="22" xfId="0" applyFont="1" applyBorder="1" applyAlignment="1">
      <alignment wrapText="1"/>
    </xf>
    <xf numFmtId="0" fontId="6" fillId="0" borderId="22" xfId="0" applyFont="1" applyBorder="1" applyAlignment="1">
      <alignment wrapText="1"/>
    </xf>
    <xf numFmtId="0" fontId="3" fillId="33" borderId="22" xfId="0" applyFont="1" applyFill="1" applyBorder="1" applyAlignment="1">
      <alignment wrapText="1"/>
    </xf>
    <xf numFmtId="0" fontId="1" fillId="33" borderId="22" xfId="0" applyFont="1" applyFill="1" applyBorder="1" applyAlignment="1">
      <alignment wrapText="1"/>
    </xf>
    <xf numFmtId="0" fontId="4" fillId="0" borderId="23" xfId="0" applyFont="1" applyBorder="1" applyAlignment="1">
      <alignment wrapText="1"/>
    </xf>
    <xf numFmtId="0" fontId="1" fillId="0" borderId="24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3" fillId="0" borderId="16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49" fontId="3" fillId="0" borderId="25" xfId="0" applyNumberFormat="1" applyFont="1" applyBorder="1" applyAlignment="1">
      <alignment horizontal="center"/>
    </xf>
    <xf numFmtId="49" fontId="6" fillId="0" borderId="25" xfId="0" applyNumberFormat="1" applyFont="1" applyBorder="1" applyAlignment="1">
      <alignment horizontal="center"/>
    </xf>
    <xf numFmtId="0" fontId="3" fillId="33" borderId="25" xfId="0" applyFont="1" applyFill="1" applyBorder="1" applyAlignment="1">
      <alignment horizontal="center"/>
    </xf>
    <xf numFmtId="0" fontId="1" fillId="33" borderId="25" xfId="0" applyFont="1" applyFill="1" applyBorder="1" applyAlignment="1">
      <alignment horizontal="center"/>
    </xf>
    <xf numFmtId="49" fontId="3" fillId="33" borderId="25" xfId="0" applyNumberFormat="1" applyFont="1" applyFill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175" fontId="4" fillId="0" borderId="29" xfId="0" applyNumberFormat="1" applyFont="1" applyBorder="1" applyAlignment="1">
      <alignment/>
    </xf>
    <xf numFmtId="175" fontId="47" fillId="0" borderId="30" xfId="0" applyNumberFormat="1" applyFont="1" applyBorder="1" applyAlignment="1">
      <alignment/>
    </xf>
    <xf numFmtId="175" fontId="4" fillId="0" borderId="30" xfId="0" applyNumberFormat="1" applyFont="1" applyBorder="1" applyAlignment="1">
      <alignment/>
    </xf>
    <xf numFmtId="175" fontId="4" fillId="34" borderId="31" xfId="0" applyNumberFormat="1" applyFont="1" applyFill="1" applyBorder="1" applyAlignment="1">
      <alignment/>
    </xf>
    <xf numFmtId="0" fontId="46" fillId="0" borderId="32" xfId="0" applyFont="1" applyBorder="1" applyAlignment="1">
      <alignment/>
    </xf>
    <xf numFmtId="175" fontId="47" fillId="34" borderId="33" xfId="0" applyNumberFormat="1" applyFont="1" applyFill="1" applyBorder="1" applyAlignment="1">
      <alignment/>
    </xf>
    <xf numFmtId="0" fontId="4" fillId="0" borderId="32" xfId="0" applyFont="1" applyBorder="1" applyAlignment="1">
      <alignment/>
    </xf>
    <xf numFmtId="175" fontId="4" fillId="34" borderId="33" xfId="0" applyNumberFormat="1" applyFont="1" applyFill="1" applyBorder="1" applyAlignment="1">
      <alignment/>
    </xf>
    <xf numFmtId="0" fontId="2" fillId="0" borderId="32" xfId="0" applyFont="1" applyBorder="1" applyAlignment="1">
      <alignment/>
    </xf>
    <xf numFmtId="175" fontId="2" fillId="34" borderId="33" xfId="0" applyNumberFormat="1" applyFont="1" applyFill="1" applyBorder="1" applyAlignment="1">
      <alignment/>
    </xf>
    <xf numFmtId="176" fontId="2" fillId="0" borderId="32" xfId="0" applyNumberFormat="1" applyFont="1" applyBorder="1" applyAlignment="1">
      <alignment/>
    </xf>
    <xf numFmtId="176" fontId="47" fillId="0" borderId="32" xfId="0" applyNumberFormat="1" applyFont="1" applyBorder="1" applyAlignment="1">
      <alignment/>
    </xf>
    <xf numFmtId="176" fontId="46" fillId="0" borderId="32" xfId="0" applyNumberFormat="1" applyFont="1" applyBorder="1" applyAlignment="1">
      <alignment/>
    </xf>
    <xf numFmtId="175" fontId="46" fillId="34" borderId="33" xfId="0" applyNumberFormat="1" applyFont="1" applyFill="1" applyBorder="1" applyAlignment="1">
      <alignment/>
    </xf>
    <xf numFmtId="176" fontId="4" fillId="0" borderId="32" xfId="0" applyNumberFormat="1" applyFont="1" applyBorder="1" applyAlignment="1">
      <alignment/>
    </xf>
    <xf numFmtId="176" fontId="7" fillId="35" borderId="32" xfId="0" applyNumberFormat="1" applyFont="1" applyFill="1" applyBorder="1" applyAlignment="1">
      <alignment/>
    </xf>
    <xf numFmtId="175" fontId="7" fillId="35" borderId="33" xfId="0" applyNumberFormat="1" applyFont="1" applyFill="1" applyBorder="1" applyAlignment="1">
      <alignment/>
    </xf>
    <xf numFmtId="176" fontId="4" fillId="0" borderId="32" xfId="0" applyNumberFormat="1" applyFont="1" applyFill="1" applyBorder="1" applyAlignment="1">
      <alignment/>
    </xf>
    <xf numFmtId="176" fontId="2" fillId="33" borderId="32" xfId="0" applyNumberFormat="1" applyFont="1" applyFill="1" applyBorder="1" applyAlignment="1">
      <alignment/>
    </xf>
    <xf numFmtId="0" fontId="2" fillId="33" borderId="32" xfId="0" applyFont="1" applyFill="1" applyBorder="1" applyAlignment="1">
      <alignment/>
    </xf>
    <xf numFmtId="0" fontId="4" fillId="33" borderId="32" xfId="0" applyFont="1" applyFill="1" applyBorder="1" applyAlignment="1">
      <alignment/>
    </xf>
    <xf numFmtId="0" fontId="7" fillId="35" borderId="32" xfId="0" applyFont="1" applyFill="1" applyBorder="1" applyAlignment="1">
      <alignment/>
    </xf>
    <xf numFmtId="175" fontId="4" fillId="35" borderId="33" xfId="0" applyNumberFormat="1" applyFont="1" applyFill="1" applyBorder="1" applyAlignment="1">
      <alignment/>
    </xf>
    <xf numFmtId="176" fontId="4" fillId="33" borderId="32" xfId="0" applyNumberFormat="1" applyFont="1" applyFill="1" applyBorder="1" applyAlignment="1">
      <alignment/>
    </xf>
    <xf numFmtId="176" fontId="4" fillId="0" borderId="34" xfId="0" applyNumberFormat="1" applyFont="1" applyBorder="1" applyAlignment="1">
      <alignment/>
    </xf>
    <xf numFmtId="0" fontId="47" fillId="0" borderId="35" xfId="0" applyFont="1" applyBorder="1" applyAlignment="1">
      <alignment/>
    </xf>
    <xf numFmtId="175" fontId="4" fillId="34" borderId="36" xfId="0" applyNumberFormat="1" applyFont="1" applyFill="1" applyBorder="1" applyAlignment="1">
      <alignment/>
    </xf>
    <xf numFmtId="175" fontId="3" fillId="0" borderId="37" xfId="0" applyNumberFormat="1" applyFont="1" applyBorder="1" applyAlignment="1">
      <alignment/>
    </xf>
    <xf numFmtId="175" fontId="4" fillId="34" borderId="38" xfId="0" applyNumberFormat="1" applyFont="1" applyFill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Q152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I4" sqref="I4"/>
    </sheetView>
  </sheetViews>
  <sheetFormatPr defaultColWidth="9.00390625" defaultRowHeight="12.75"/>
  <cols>
    <col min="1" max="1" width="61.25390625" style="33" customWidth="1"/>
    <col min="2" max="2" width="8.375" style="34" customWidth="1"/>
    <col min="3" max="3" width="10.75390625" style="35" customWidth="1"/>
    <col min="4" max="4" width="8.875" style="35" hidden="1" customWidth="1"/>
    <col min="5" max="5" width="11.875" style="35" customWidth="1"/>
    <col min="6" max="6" width="11.375" style="35" customWidth="1"/>
  </cols>
  <sheetData>
    <row r="1" spans="1:6" ht="12.75">
      <c r="A1" s="1"/>
      <c r="B1" s="2"/>
      <c r="C1" s="3"/>
      <c r="D1" s="3"/>
      <c r="E1" s="3"/>
      <c r="F1" s="3"/>
    </row>
    <row r="2" spans="1:6" ht="12.75">
      <c r="A2" s="52" t="s">
        <v>0</v>
      </c>
      <c r="B2" s="52"/>
      <c r="C2" s="52"/>
      <c r="D2" s="52"/>
      <c r="E2" s="52"/>
      <c r="F2" s="52"/>
    </row>
    <row r="3" spans="1:6" ht="12.75">
      <c r="A3" s="52" t="s">
        <v>86</v>
      </c>
      <c r="B3" s="52"/>
      <c r="C3" s="52"/>
      <c r="D3" s="52"/>
      <c r="E3" s="52"/>
      <c r="F3" s="52"/>
    </row>
    <row r="4" spans="1:6" ht="13.5" thickBot="1">
      <c r="A4" s="5"/>
      <c r="B4" s="5"/>
      <c r="C4" s="5"/>
      <c r="D4" s="5"/>
      <c r="E4" s="5"/>
      <c r="F4" s="5"/>
    </row>
    <row r="5" spans="1:6" ht="13.5" thickBot="1">
      <c r="A5" s="53"/>
      <c r="B5" s="55"/>
      <c r="C5" s="57" t="s">
        <v>1</v>
      </c>
      <c r="D5" s="58"/>
      <c r="E5" s="58"/>
      <c r="F5" s="59"/>
    </row>
    <row r="6" spans="1:6" s="8" customFormat="1" ht="34.5" thickBot="1">
      <c r="A6" s="54"/>
      <c r="B6" s="56"/>
      <c r="C6" s="6" t="s">
        <v>2</v>
      </c>
      <c r="D6" s="7" t="s">
        <v>3</v>
      </c>
      <c r="E6" s="7" t="s">
        <v>87</v>
      </c>
      <c r="F6" s="36" t="s">
        <v>4</v>
      </c>
    </row>
    <row r="7" spans="1:6" s="10" customFormat="1" ht="12.75">
      <c r="A7" s="60" t="s">
        <v>5</v>
      </c>
      <c r="B7" s="69" t="s">
        <v>6</v>
      </c>
      <c r="C7" s="80">
        <f>C9+C17+C21+C22+C26+C27+C28</f>
        <v>55409.7</v>
      </c>
      <c r="D7" s="81">
        <f>D9+D17+D21+D22+D26+D27+D28</f>
        <v>0</v>
      </c>
      <c r="E7" s="82">
        <f>E9+E17+E21+E22+E26+E27+E28</f>
        <v>20252.699999999997</v>
      </c>
      <c r="F7" s="83">
        <f>E7/C7*100</f>
        <v>36.55082052420424</v>
      </c>
    </row>
    <row r="8" spans="1:6" ht="12.75">
      <c r="A8" s="61" t="s">
        <v>7</v>
      </c>
      <c r="B8" s="70"/>
      <c r="C8" s="84"/>
      <c r="D8" s="40"/>
      <c r="E8" s="40"/>
      <c r="F8" s="85"/>
    </row>
    <row r="9" spans="1:6" s="10" customFormat="1" ht="13.5" customHeight="1">
      <c r="A9" s="62" t="s">
        <v>8</v>
      </c>
      <c r="B9" s="71" t="s">
        <v>9</v>
      </c>
      <c r="C9" s="86">
        <v>1379.7</v>
      </c>
      <c r="D9" s="41"/>
      <c r="E9" s="12">
        <v>451.4</v>
      </c>
      <c r="F9" s="87">
        <f aca="true" t="shared" si="0" ref="F9:F38">E9/C9*100</f>
        <v>32.71725737479162</v>
      </c>
    </row>
    <row r="10" spans="1:6" ht="12.75">
      <c r="A10" s="61" t="s">
        <v>10</v>
      </c>
      <c r="B10" s="70"/>
      <c r="C10" s="88">
        <v>1056.7</v>
      </c>
      <c r="D10" s="40"/>
      <c r="E10" s="14">
        <v>352.5</v>
      </c>
      <c r="F10" s="89">
        <f t="shared" si="0"/>
        <v>33.358569130311345</v>
      </c>
    </row>
    <row r="11" spans="1:6" ht="12.75">
      <c r="A11" s="61" t="s">
        <v>11</v>
      </c>
      <c r="B11" s="70"/>
      <c r="C11" s="88">
        <v>323</v>
      </c>
      <c r="D11" s="40"/>
      <c r="E11" s="14">
        <v>98.9</v>
      </c>
      <c r="F11" s="89">
        <f t="shared" si="0"/>
        <v>30.61919504643963</v>
      </c>
    </row>
    <row r="12" spans="1:6" ht="12.75">
      <c r="A12" s="61" t="s">
        <v>12</v>
      </c>
      <c r="B12" s="70"/>
      <c r="C12" s="90">
        <f>C9-C10-C11</f>
        <v>0</v>
      </c>
      <c r="D12" s="43">
        <f>D9-D10-D11</f>
        <v>0</v>
      </c>
      <c r="E12" s="14">
        <f>E9-E10-E11</f>
        <v>0</v>
      </c>
      <c r="F12" s="89" t="e">
        <f t="shared" si="0"/>
        <v>#DIV/0!</v>
      </c>
    </row>
    <row r="13" spans="1:6" s="10" customFormat="1" ht="22.5" hidden="1">
      <c r="A13" s="62" t="s">
        <v>13</v>
      </c>
      <c r="B13" s="71" t="s">
        <v>14</v>
      </c>
      <c r="C13" s="91">
        <v>0</v>
      </c>
      <c r="D13" s="42"/>
      <c r="E13" s="42">
        <v>0</v>
      </c>
      <c r="F13" s="85" t="e">
        <f t="shared" si="0"/>
        <v>#DIV/0!</v>
      </c>
    </row>
    <row r="14" spans="1:6" s="10" customFormat="1" ht="12.75" hidden="1">
      <c r="A14" s="61" t="s">
        <v>10</v>
      </c>
      <c r="B14" s="71"/>
      <c r="C14" s="92"/>
      <c r="D14" s="43"/>
      <c r="E14" s="43"/>
      <c r="F14" s="93" t="e">
        <f t="shared" si="0"/>
        <v>#DIV/0!</v>
      </c>
    </row>
    <row r="15" spans="1:6" s="10" customFormat="1" ht="12.75" hidden="1">
      <c r="A15" s="61" t="s">
        <v>11</v>
      </c>
      <c r="B15" s="71"/>
      <c r="C15" s="92"/>
      <c r="D15" s="43"/>
      <c r="E15" s="43"/>
      <c r="F15" s="93" t="e">
        <f t="shared" si="0"/>
        <v>#DIV/0!</v>
      </c>
    </row>
    <row r="16" spans="1:6" s="10" customFormat="1" ht="12.75" hidden="1">
      <c r="A16" s="61" t="s">
        <v>12</v>
      </c>
      <c r="B16" s="71"/>
      <c r="C16" s="92">
        <f>C13-C14-C15</f>
        <v>0</v>
      </c>
      <c r="D16" s="43">
        <f>D13-D14-D15</f>
        <v>0</v>
      </c>
      <c r="E16" s="43">
        <f>E13-E14-E15</f>
        <v>0</v>
      </c>
      <c r="F16" s="93" t="e">
        <f t="shared" si="0"/>
        <v>#DIV/0!</v>
      </c>
    </row>
    <row r="17" spans="1:6" s="10" customFormat="1" ht="12" customHeight="1">
      <c r="A17" s="62" t="s">
        <v>15</v>
      </c>
      <c r="B17" s="71" t="s">
        <v>16</v>
      </c>
      <c r="C17" s="94">
        <v>33905.6</v>
      </c>
      <c r="D17" s="41"/>
      <c r="E17" s="12">
        <v>12166.8</v>
      </c>
      <c r="F17" s="87">
        <f t="shared" si="0"/>
        <v>35.884337690529</v>
      </c>
    </row>
    <row r="18" spans="1:6" ht="12.75">
      <c r="A18" s="61" t="s">
        <v>17</v>
      </c>
      <c r="B18" s="70"/>
      <c r="C18" s="90">
        <v>22228.5</v>
      </c>
      <c r="D18" s="40"/>
      <c r="E18" s="14">
        <v>7758.8</v>
      </c>
      <c r="F18" s="89">
        <f t="shared" si="0"/>
        <v>34.90473941111636</v>
      </c>
    </row>
    <row r="19" spans="1:6" ht="12.75">
      <c r="A19" s="61" t="s">
        <v>18</v>
      </c>
      <c r="B19" s="70"/>
      <c r="C19" s="88">
        <v>6981</v>
      </c>
      <c r="D19" s="40"/>
      <c r="E19" s="14">
        <v>2309.5</v>
      </c>
      <c r="F19" s="89">
        <f t="shared" si="0"/>
        <v>33.08265291505515</v>
      </c>
    </row>
    <row r="20" spans="1:6" ht="12.75">
      <c r="A20" s="61" t="s">
        <v>12</v>
      </c>
      <c r="B20" s="70"/>
      <c r="C20" s="90">
        <f>C17-C18-C19</f>
        <v>4696.0999999999985</v>
      </c>
      <c r="D20" s="43">
        <f>D17-D18-D19</f>
        <v>0</v>
      </c>
      <c r="E20" s="14">
        <f>E17-E18-E19</f>
        <v>2098.499999999999</v>
      </c>
      <c r="F20" s="89">
        <f t="shared" si="0"/>
        <v>44.68601605587615</v>
      </c>
    </row>
    <row r="21" spans="1:6" ht="12.75">
      <c r="A21" s="62" t="s">
        <v>19</v>
      </c>
      <c r="B21" s="72" t="s">
        <v>20</v>
      </c>
      <c r="C21" s="94">
        <v>4.5</v>
      </c>
      <c r="D21" s="42"/>
      <c r="E21" s="13">
        <v>4.5</v>
      </c>
      <c r="F21" s="89">
        <f t="shared" si="0"/>
        <v>100</v>
      </c>
    </row>
    <row r="22" spans="1:6" ht="12.75">
      <c r="A22" s="62" t="s">
        <v>21</v>
      </c>
      <c r="B22" s="72" t="s">
        <v>22</v>
      </c>
      <c r="C22" s="94">
        <v>878.6</v>
      </c>
      <c r="D22" s="42"/>
      <c r="E22" s="13">
        <v>301.1</v>
      </c>
      <c r="F22" s="87">
        <f t="shared" si="0"/>
        <v>34.27043022991123</v>
      </c>
    </row>
    <row r="23" spans="1:6" ht="12.75">
      <c r="A23" s="61" t="s">
        <v>17</v>
      </c>
      <c r="B23" s="72"/>
      <c r="C23" s="90">
        <v>642.3</v>
      </c>
      <c r="D23" s="43"/>
      <c r="E23" s="14">
        <v>200.7</v>
      </c>
      <c r="F23" s="89">
        <f t="shared" si="0"/>
        <v>31.247080803362913</v>
      </c>
    </row>
    <row r="24" spans="1:6" ht="12.75">
      <c r="A24" s="61" t="s">
        <v>18</v>
      </c>
      <c r="B24" s="72"/>
      <c r="C24" s="90">
        <v>224.2</v>
      </c>
      <c r="D24" s="43"/>
      <c r="E24" s="14">
        <v>89.6</v>
      </c>
      <c r="F24" s="89">
        <f t="shared" si="0"/>
        <v>39.964317573595004</v>
      </c>
    </row>
    <row r="25" spans="1:6" ht="12.75">
      <c r="A25" s="61" t="s">
        <v>12</v>
      </c>
      <c r="B25" s="72"/>
      <c r="C25" s="90">
        <f>C22-C23-C24</f>
        <v>12.10000000000008</v>
      </c>
      <c r="D25" s="43"/>
      <c r="E25" s="14">
        <f>E22-E23-E24</f>
        <v>10.80000000000004</v>
      </c>
      <c r="F25" s="89">
        <f t="shared" si="0"/>
        <v>89.25619834710719</v>
      </c>
    </row>
    <row r="26" spans="1:6" s="10" customFormat="1" ht="13.5" customHeight="1" hidden="1">
      <c r="A26" s="62" t="s">
        <v>77</v>
      </c>
      <c r="B26" s="72" t="s">
        <v>23</v>
      </c>
      <c r="C26" s="94">
        <v>0</v>
      </c>
      <c r="D26" s="12"/>
      <c r="E26" s="13">
        <v>0</v>
      </c>
      <c r="F26" s="89" t="e">
        <f t="shared" si="0"/>
        <v>#DIV/0!</v>
      </c>
    </row>
    <row r="27" spans="1:6" s="10" customFormat="1" ht="12.75">
      <c r="A27" s="62" t="s">
        <v>24</v>
      </c>
      <c r="B27" s="71" t="s">
        <v>25</v>
      </c>
      <c r="C27" s="94">
        <v>200</v>
      </c>
      <c r="D27" s="12"/>
      <c r="E27" s="13">
        <v>0</v>
      </c>
      <c r="F27" s="89">
        <f t="shared" si="0"/>
        <v>0</v>
      </c>
    </row>
    <row r="28" spans="1:6" s="10" customFormat="1" ht="12.75">
      <c r="A28" s="62" t="s">
        <v>26</v>
      </c>
      <c r="B28" s="71" t="s">
        <v>27</v>
      </c>
      <c r="C28" s="94">
        <v>19041.3</v>
      </c>
      <c r="D28" s="41"/>
      <c r="E28" s="13">
        <v>7328.9</v>
      </c>
      <c r="F28" s="87">
        <f t="shared" si="0"/>
        <v>38.489493889597874</v>
      </c>
    </row>
    <row r="29" spans="1:6" s="10" customFormat="1" ht="12.75" hidden="1">
      <c r="A29" s="62" t="s">
        <v>28</v>
      </c>
      <c r="B29" s="71" t="s">
        <v>29</v>
      </c>
      <c r="C29" s="86">
        <v>0</v>
      </c>
      <c r="D29" s="41"/>
      <c r="E29" s="12">
        <v>0</v>
      </c>
      <c r="F29" s="87" t="e">
        <f t="shared" si="0"/>
        <v>#DIV/0!</v>
      </c>
    </row>
    <row r="30" spans="1:6" s="10" customFormat="1" ht="12.75">
      <c r="A30" s="62" t="s">
        <v>30</v>
      </c>
      <c r="B30" s="71" t="s">
        <v>31</v>
      </c>
      <c r="C30" s="94">
        <v>1808.6</v>
      </c>
      <c r="D30" s="41"/>
      <c r="E30" s="13">
        <v>741.4</v>
      </c>
      <c r="F30" s="87">
        <f t="shared" si="0"/>
        <v>40.993033285414135</v>
      </c>
    </row>
    <row r="31" spans="1:6" s="10" customFormat="1" ht="12.75">
      <c r="A31" s="62" t="s">
        <v>32</v>
      </c>
      <c r="B31" s="71" t="s">
        <v>33</v>
      </c>
      <c r="C31" s="94">
        <v>38647.5</v>
      </c>
      <c r="D31" s="41"/>
      <c r="E31" s="13">
        <v>7288.3</v>
      </c>
      <c r="F31" s="87">
        <f t="shared" si="0"/>
        <v>18.85839963775147</v>
      </c>
    </row>
    <row r="32" spans="1:6" s="10" customFormat="1" ht="12.75">
      <c r="A32" s="62" t="s">
        <v>34</v>
      </c>
      <c r="B32" s="71" t="s">
        <v>35</v>
      </c>
      <c r="C32" s="94">
        <v>2060</v>
      </c>
      <c r="D32" s="41"/>
      <c r="E32" s="13">
        <v>0</v>
      </c>
      <c r="F32" s="87">
        <f t="shared" si="0"/>
        <v>0</v>
      </c>
    </row>
    <row r="33" spans="1:6" s="10" customFormat="1" ht="12.75">
      <c r="A33" s="62" t="s">
        <v>36</v>
      </c>
      <c r="B33" s="71" t="s">
        <v>37</v>
      </c>
      <c r="C33" s="94">
        <v>2712.3</v>
      </c>
      <c r="D33" s="42"/>
      <c r="E33" s="13">
        <v>67.1</v>
      </c>
      <c r="F33" s="87">
        <f t="shared" si="0"/>
        <v>2.473915127382664</v>
      </c>
    </row>
    <row r="34" spans="1:6" s="10" customFormat="1" ht="12.75">
      <c r="A34" s="62" t="s">
        <v>38</v>
      </c>
      <c r="B34" s="71" t="s">
        <v>39</v>
      </c>
      <c r="C34" s="94">
        <f>C40+C49+C58+C63+C64+C68</f>
        <v>216955</v>
      </c>
      <c r="D34" s="13">
        <f>D40+D49+D58+D64+D68</f>
        <v>0</v>
      </c>
      <c r="E34" s="13">
        <f>E40+E49+E58+E63+E64+E68</f>
        <v>89283.5</v>
      </c>
      <c r="F34" s="87">
        <f t="shared" si="0"/>
        <v>41.15300407918693</v>
      </c>
    </row>
    <row r="35" spans="1:6" ht="12.75">
      <c r="A35" s="61" t="s">
        <v>40</v>
      </c>
      <c r="B35" s="70"/>
      <c r="C35" s="90">
        <f>C41+C50+C69+C59+C65</f>
        <v>125447.5</v>
      </c>
      <c r="D35" s="14">
        <f>D41+D50+D69</f>
        <v>0</v>
      </c>
      <c r="E35" s="14">
        <f>E41+E50+E69+E59+E65</f>
        <v>51295.200000000004</v>
      </c>
      <c r="F35" s="89">
        <f t="shared" si="0"/>
        <v>40.889774606907274</v>
      </c>
    </row>
    <row r="36" spans="1:6" ht="12.75">
      <c r="A36" s="61" t="s">
        <v>41</v>
      </c>
      <c r="B36" s="70"/>
      <c r="C36" s="90">
        <f>C42+C51+C70+C60+C66</f>
        <v>36759.8</v>
      </c>
      <c r="D36" s="14">
        <f>D42+D51+D70</f>
        <v>0</v>
      </c>
      <c r="E36" s="14">
        <f>E42+E51+E70+E60+E66</f>
        <v>15673</v>
      </c>
      <c r="F36" s="89">
        <f t="shared" si="0"/>
        <v>42.636249381117416</v>
      </c>
    </row>
    <row r="37" spans="1:6" ht="12.75">
      <c r="A37" s="61" t="s">
        <v>12</v>
      </c>
      <c r="B37" s="70"/>
      <c r="C37" s="90">
        <f>C34-C35-C36</f>
        <v>54747.7</v>
      </c>
      <c r="D37" s="14">
        <f>D34-D35-D36</f>
        <v>0</v>
      </c>
      <c r="E37" s="14">
        <f>E34-E35-E36</f>
        <v>22315.299999999996</v>
      </c>
      <c r="F37" s="89">
        <f t="shared" si="0"/>
        <v>40.76025111557197</v>
      </c>
    </row>
    <row r="38" spans="1:6" ht="12.75">
      <c r="A38" s="63" t="s">
        <v>82</v>
      </c>
      <c r="B38" s="70"/>
      <c r="C38" s="95">
        <f>C44+C53+C62</f>
        <v>10943.8</v>
      </c>
      <c r="D38" s="38"/>
      <c r="E38" s="38">
        <f>E44+E53+E62</f>
        <v>4251.099999999999</v>
      </c>
      <c r="F38" s="96">
        <f t="shared" si="0"/>
        <v>38.84482538058079</v>
      </c>
    </row>
    <row r="39" spans="1:6" ht="12.75">
      <c r="A39" s="61" t="s">
        <v>42</v>
      </c>
      <c r="B39" s="70"/>
      <c r="C39" s="84"/>
      <c r="D39" s="40"/>
      <c r="E39" s="40"/>
      <c r="F39" s="93"/>
    </row>
    <row r="40" spans="1:6" s="10" customFormat="1" ht="12.75">
      <c r="A40" s="62" t="s">
        <v>43</v>
      </c>
      <c r="B40" s="71" t="s">
        <v>44</v>
      </c>
      <c r="C40" s="86">
        <v>56637.8</v>
      </c>
      <c r="D40" s="41"/>
      <c r="E40" s="12">
        <v>22275.5</v>
      </c>
      <c r="F40" s="87">
        <f aca="true" t="shared" si="1" ref="F40:F79">E40/C40*100</f>
        <v>39.32974091507791</v>
      </c>
    </row>
    <row r="41" spans="1:6" ht="12.75">
      <c r="A41" s="61" t="s">
        <v>45</v>
      </c>
      <c r="B41" s="71"/>
      <c r="C41" s="90">
        <v>31421.9</v>
      </c>
      <c r="D41" s="40"/>
      <c r="E41" s="14">
        <v>13071.5</v>
      </c>
      <c r="F41" s="89">
        <f t="shared" si="1"/>
        <v>41.59996690206512</v>
      </c>
    </row>
    <row r="42" spans="1:6" ht="12.75">
      <c r="A42" s="61" t="s">
        <v>18</v>
      </c>
      <c r="B42" s="71"/>
      <c r="C42" s="88">
        <v>9435.1</v>
      </c>
      <c r="D42" s="40"/>
      <c r="E42" s="14">
        <v>3917.3</v>
      </c>
      <c r="F42" s="89">
        <f t="shared" si="1"/>
        <v>41.51837288423017</v>
      </c>
    </row>
    <row r="43" spans="1:6" ht="12.75">
      <c r="A43" s="61" t="s">
        <v>12</v>
      </c>
      <c r="B43" s="72"/>
      <c r="C43" s="90">
        <f>C40-C41-C42</f>
        <v>15780.800000000001</v>
      </c>
      <c r="D43" s="43">
        <f>D40-D41-D42</f>
        <v>0</v>
      </c>
      <c r="E43" s="14">
        <f>E40-E41-E42</f>
        <v>5286.7</v>
      </c>
      <c r="F43" s="89">
        <f t="shared" si="1"/>
        <v>33.50083645949508</v>
      </c>
    </row>
    <row r="44" spans="1:6" ht="12.75">
      <c r="A44" s="63" t="s">
        <v>82</v>
      </c>
      <c r="B44" s="73"/>
      <c r="C44" s="95">
        <v>6655.5</v>
      </c>
      <c r="D44" s="38"/>
      <c r="E44" s="38">
        <v>2475.2</v>
      </c>
      <c r="F44" s="96">
        <f t="shared" si="1"/>
        <v>37.19029374201788</v>
      </c>
    </row>
    <row r="45" spans="1:6" ht="12.75">
      <c r="A45" s="64" t="s">
        <v>80</v>
      </c>
      <c r="B45" s="74"/>
      <c r="C45" s="97">
        <v>20949.9</v>
      </c>
      <c r="D45" s="51"/>
      <c r="E45" s="37">
        <v>9151.2</v>
      </c>
      <c r="F45" s="87">
        <f t="shared" si="1"/>
        <v>43.68135408760901</v>
      </c>
    </row>
    <row r="46" spans="1:6" ht="12.75">
      <c r="A46" s="65" t="s">
        <v>48</v>
      </c>
      <c r="B46" s="75"/>
      <c r="C46" s="98">
        <v>15905.1</v>
      </c>
      <c r="D46" s="44"/>
      <c r="E46" s="18">
        <v>6831</v>
      </c>
      <c r="F46" s="87">
        <f t="shared" si="1"/>
        <v>42.94848822075938</v>
      </c>
    </row>
    <row r="47" spans="1:6" ht="12.75">
      <c r="A47" s="65" t="s">
        <v>49</v>
      </c>
      <c r="B47" s="75"/>
      <c r="C47" s="98">
        <v>4749</v>
      </c>
      <c r="D47" s="44"/>
      <c r="E47" s="22">
        <v>2086.8</v>
      </c>
      <c r="F47" s="87">
        <f t="shared" si="1"/>
        <v>43.94188250157928</v>
      </c>
    </row>
    <row r="48" spans="1:6" ht="12.75">
      <c r="A48" s="65" t="s">
        <v>12</v>
      </c>
      <c r="B48" s="75"/>
      <c r="C48" s="99">
        <f>C45-C46-C47</f>
        <v>295.8000000000011</v>
      </c>
      <c r="D48" s="44">
        <f>D45-D46-D47</f>
        <v>0</v>
      </c>
      <c r="E48" s="18">
        <f>E45-E46-E47</f>
        <v>233.40000000000055</v>
      </c>
      <c r="F48" s="87">
        <f t="shared" si="1"/>
        <v>78.90466531440151</v>
      </c>
    </row>
    <row r="49" spans="1:6" s="10" customFormat="1" ht="12.75">
      <c r="A49" s="62" t="s">
        <v>46</v>
      </c>
      <c r="B49" s="72" t="s">
        <v>47</v>
      </c>
      <c r="C49" s="94">
        <v>123754</v>
      </c>
      <c r="D49" s="41"/>
      <c r="E49" s="13">
        <v>52644.6</v>
      </c>
      <c r="F49" s="87">
        <f t="shared" si="1"/>
        <v>42.5397158879713</v>
      </c>
    </row>
    <row r="50" spans="1:6" ht="12.75">
      <c r="A50" s="61" t="s">
        <v>10</v>
      </c>
      <c r="B50" s="70"/>
      <c r="C50" s="90">
        <v>75637.1</v>
      </c>
      <c r="D50" s="40"/>
      <c r="E50" s="14">
        <v>30999.5</v>
      </c>
      <c r="F50" s="89">
        <f t="shared" si="1"/>
        <v>40.98451685746809</v>
      </c>
    </row>
    <row r="51" spans="1:6" ht="12.75">
      <c r="A51" s="61" t="s">
        <v>18</v>
      </c>
      <c r="B51" s="70"/>
      <c r="C51" s="88">
        <v>21520.3</v>
      </c>
      <c r="D51" s="40"/>
      <c r="E51" s="14">
        <v>9505</v>
      </c>
      <c r="F51" s="89">
        <f t="shared" si="1"/>
        <v>44.167599894053524</v>
      </c>
    </row>
    <row r="52" spans="1:199" ht="12.75">
      <c r="A52" s="61" t="s">
        <v>12</v>
      </c>
      <c r="B52" s="70"/>
      <c r="C52" s="90">
        <f>C49-C50-C51</f>
        <v>26596.599999999995</v>
      </c>
      <c r="D52" s="43">
        <f>D49-D50-D51</f>
        <v>0</v>
      </c>
      <c r="E52" s="14">
        <f>E49-E50-E51</f>
        <v>12140.099999999999</v>
      </c>
      <c r="F52" s="89">
        <f t="shared" si="1"/>
        <v>45.64530804689321</v>
      </c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5"/>
      <c r="CG52" s="15"/>
      <c r="CH52" s="15"/>
      <c r="CI52" s="15"/>
      <c r="CJ52" s="15"/>
      <c r="CK52" s="15"/>
      <c r="CL52" s="15"/>
      <c r="CM52" s="15"/>
      <c r="CN52" s="15"/>
      <c r="CO52" s="15"/>
      <c r="CP52" s="15"/>
      <c r="CQ52" s="15"/>
      <c r="CR52" s="15"/>
      <c r="CS52" s="15"/>
      <c r="CT52" s="15"/>
      <c r="CU52" s="15"/>
      <c r="CV52" s="15"/>
      <c r="CW52" s="15"/>
      <c r="CX52" s="15"/>
      <c r="CY52" s="15"/>
      <c r="CZ52" s="15"/>
      <c r="DA52" s="15"/>
      <c r="DB52" s="15"/>
      <c r="DC52" s="15"/>
      <c r="DD52" s="15"/>
      <c r="DE52" s="15"/>
      <c r="DF52" s="15"/>
      <c r="DG52" s="15"/>
      <c r="DH52" s="15"/>
      <c r="DI52" s="15"/>
      <c r="DJ52" s="15"/>
      <c r="DK52" s="15"/>
      <c r="DL52" s="15"/>
      <c r="DM52" s="15"/>
      <c r="DN52" s="15"/>
      <c r="DO52" s="15"/>
      <c r="DP52" s="15"/>
      <c r="DQ52" s="15"/>
      <c r="DR52" s="15"/>
      <c r="DS52" s="15"/>
      <c r="DT52" s="15"/>
      <c r="DU52" s="15"/>
      <c r="DV52" s="15"/>
      <c r="DW52" s="15"/>
      <c r="DX52" s="15"/>
      <c r="DY52" s="15"/>
      <c r="DZ52" s="15"/>
      <c r="EA52" s="15"/>
      <c r="EB52" s="15"/>
      <c r="EC52" s="15"/>
      <c r="ED52" s="15"/>
      <c r="EE52" s="15"/>
      <c r="EF52" s="15"/>
      <c r="EG52" s="15"/>
      <c r="EH52" s="15"/>
      <c r="EI52" s="15"/>
      <c r="EJ52" s="15"/>
      <c r="EK52" s="15"/>
      <c r="EL52" s="15"/>
      <c r="EM52" s="15"/>
      <c r="EN52" s="15"/>
      <c r="EO52" s="15"/>
      <c r="EP52" s="15"/>
      <c r="EQ52" s="15"/>
      <c r="ER52" s="15"/>
      <c r="ES52" s="15"/>
      <c r="ET52" s="15"/>
      <c r="EU52" s="15"/>
      <c r="EV52" s="15"/>
      <c r="EW52" s="15"/>
      <c r="EX52" s="15"/>
      <c r="EY52" s="15"/>
      <c r="EZ52" s="15"/>
      <c r="FA52" s="15"/>
      <c r="FB52" s="15"/>
      <c r="FC52" s="15"/>
      <c r="FD52" s="15"/>
      <c r="FE52" s="15"/>
      <c r="FF52" s="15"/>
      <c r="FG52" s="15"/>
      <c r="FH52" s="15"/>
      <c r="FI52" s="15"/>
      <c r="FJ52" s="15"/>
      <c r="FK52" s="15"/>
      <c r="FL52" s="15"/>
      <c r="FM52" s="15"/>
      <c r="FN52" s="15"/>
      <c r="FO52" s="15"/>
      <c r="FP52" s="15"/>
      <c r="FQ52" s="15"/>
      <c r="FR52" s="15"/>
      <c r="FS52" s="15"/>
      <c r="FT52" s="15"/>
      <c r="FU52" s="15"/>
      <c r="FV52" s="15"/>
      <c r="FW52" s="15"/>
      <c r="FX52" s="15"/>
      <c r="FY52" s="15"/>
      <c r="FZ52" s="15"/>
      <c r="GA52" s="15"/>
      <c r="GB52" s="15"/>
      <c r="GC52" s="15"/>
      <c r="GD52" s="15"/>
      <c r="GE52" s="15"/>
      <c r="GF52" s="15"/>
      <c r="GG52" s="15"/>
      <c r="GH52" s="15"/>
      <c r="GI52" s="15"/>
      <c r="GJ52" s="15"/>
      <c r="GK52" s="15"/>
      <c r="GL52" s="15"/>
      <c r="GM52" s="15"/>
      <c r="GN52" s="15"/>
      <c r="GO52" s="15"/>
      <c r="GP52" s="15"/>
      <c r="GQ52" s="15"/>
    </row>
    <row r="53" spans="1:199" ht="12.75">
      <c r="A53" s="63" t="s">
        <v>82</v>
      </c>
      <c r="B53" s="70"/>
      <c r="C53" s="95">
        <v>4157</v>
      </c>
      <c r="D53" s="38"/>
      <c r="E53" s="38">
        <v>1736</v>
      </c>
      <c r="F53" s="96">
        <f t="shared" si="1"/>
        <v>41.760885253788786</v>
      </c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  <c r="CC53" s="15"/>
      <c r="CD53" s="15"/>
      <c r="CE53" s="15"/>
      <c r="CF53" s="15"/>
      <c r="CG53" s="15"/>
      <c r="CH53" s="15"/>
      <c r="CI53" s="15"/>
      <c r="CJ53" s="15"/>
      <c r="CK53" s="15"/>
      <c r="CL53" s="15"/>
      <c r="CM53" s="15"/>
      <c r="CN53" s="15"/>
      <c r="CO53" s="15"/>
      <c r="CP53" s="15"/>
      <c r="CQ53" s="15"/>
      <c r="CR53" s="15"/>
      <c r="CS53" s="15"/>
      <c r="CT53" s="15"/>
      <c r="CU53" s="15"/>
      <c r="CV53" s="15"/>
      <c r="CW53" s="15"/>
      <c r="CX53" s="15"/>
      <c r="CY53" s="15"/>
      <c r="CZ53" s="15"/>
      <c r="DA53" s="15"/>
      <c r="DB53" s="15"/>
      <c r="DC53" s="15"/>
      <c r="DD53" s="15"/>
      <c r="DE53" s="15"/>
      <c r="DF53" s="15"/>
      <c r="DG53" s="15"/>
      <c r="DH53" s="15"/>
      <c r="DI53" s="15"/>
      <c r="DJ53" s="15"/>
      <c r="DK53" s="15"/>
      <c r="DL53" s="15"/>
      <c r="DM53" s="15"/>
      <c r="DN53" s="15"/>
      <c r="DO53" s="15"/>
      <c r="DP53" s="15"/>
      <c r="DQ53" s="15"/>
      <c r="DR53" s="15"/>
      <c r="DS53" s="15"/>
      <c r="DT53" s="15"/>
      <c r="DU53" s="15"/>
      <c r="DV53" s="15"/>
      <c r="DW53" s="15"/>
      <c r="DX53" s="15"/>
      <c r="DY53" s="15"/>
      <c r="DZ53" s="15"/>
      <c r="EA53" s="15"/>
      <c r="EB53" s="15"/>
      <c r="EC53" s="15"/>
      <c r="ED53" s="15"/>
      <c r="EE53" s="15"/>
      <c r="EF53" s="15"/>
      <c r="EG53" s="15"/>
      <c r="EH53" s="15"/>
      <c r="EI53" s="15"/>
      <c r="EJ53" s="15"/>
      <c r="EK53" s="15"/>
      <c r="EL53" s="15"/>
      <c r="EM53" s="15"/>
      <c r="EN53" s="15"/>
      <c r="EO53" s="15"/>
      <c r="EP53" s="15"/>
      <c r="EQ53" s="15"/>
      <c r="ER53" s="15"/>
      <c r="ES53" s="15"/>
      <c r="ET53" s="15"/>
      <c r="EU53" s="15"/>
      <c r="EV53" s="15"/>
      <c r="EW53" s="15"/>
      <c r="EX53" s="15"/>
      <c r="EY53" s="15"/>
      <c r="EZ53" s="15"/>
      <c r="FA53" s="15"/>
      <c r="FB53" s="15"/>
      <c r="FC53" s="15"/>
      <c r="FD53" s="15"/>
      <c r="FE53" s="15"/>
      <c r="FF53" s="15"/>
      <c r="FG53" s="15"/>
      <c r="FH53" s="15"/>
      <c r="FI53" s="15"/>
      <c r="FJ53" s="15"/>
      <c r="FK53" s="15"/>
      <c r="FL53" s="15"/>
      <c r="FM53" s="15"/>
      <c r="FN53" s="15"/>
      <c r="FO53" s="15"/>
      <c r="FP53" s="15"/>
      <c r="FQ53" s="15"/>
      <c r="FR53" s="15"/>
      <c r="FS53" s="15"/>
      <c r="FT53" s="15"/>
      <c r="FU53" s="15"/>
      <c r="FV53" s="15"/>
      <c r="FW53" s="15"/>
      <c r="FX53" s="15"/>
      <c r="FY53" s="15"/>
      <c r="FZ53" s="15"/>
      <c r="GA53" s="15"/>
      <c r="GB53" s="15"/>
      <c r="GC53" s="15"/>
      <c r="GD53" s="15"/>
      <c r="GE53" s="15"/>
      <c r="GF53" s="15"/>
      <c r="GG53" s="15"/>
      <c r="GH53" s="15"/>
      <c r="GI53" s="15"/>
      <c r="GJ53" s="15"/>
      <c r="GK53" s="15"/>
      <c r="GL53" s="15"/>
      <c r="GM53" s="15"/>
      <c r="GN53" s="15"/>
      <c r="GO53" s="15"/>
      <c r="GP53" s="15"/>
      <c r="GQ53" s="15"/>
    </row>
    <row r="54" spans="1:199" s="21" customFormat="1" ht="12.75">
      <c r="A54" s="64" t="s">
        <v>81</v>
      </c>
      <c r="B54" s="74"/>
      <c r="C54" s="97">
        <v>76885.4</v>
      </c>
      <c r="D54" s="51"/>
      <c r="E54" s="37">
        <v>31384</v>
      </c>
      <c r="F54" s="87">
        <f t="shared" si="1"/>
        <v>40.81919324084937</v>
      </c>
      <c r="G54" s="20"/>
      <c r="H54" s="20"/>
      <c r="I54" s="20"/>
      <c r="J54" s="20"/>
      <c r="K54" s="20"/>
      <c r="L54" s="20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19"/>
      <c r="DD54" s="19"/>
      <c r="DE54" s="19"/>
      <c r="DF54" s="19"/>
      <c r="DG54" s="19"/>
      <c r="DH54" s="19"/>
      <c r="DI54" s="19"/>
      <c r="DJ54" s="19"/>
      <c r="DK54" s="19"/>
      <c r="DL54" s="19"/>
      <c r="DM54" s="19"/>
      <c r="DN54" s="19"/>
      <c r="DO54" s="19"/>
      <c r="DP54" s="19"/>
      <c r="DQ54" s="19"/>
      <c r="DR54" s="19"/>
      <c r="DS54" s="19"/>
      <c r="DT54" s="19"/>
      <c r="DU54" s="19"/>
      <c r="DV54" s="19"/>
      <c r="DW54" s="19"/>
      <c r="DX54" s="19"/>
      <c r="DY54" s="19"/>
      <c r="DZ54" s="19"/>
      <c r="EA54" s="19"/>
      <c r="EB54" s="19"/>
      <c r="EC54" s="19"/>
      <c r="ED54" s="19"/>
      <c r="EE54" s="19"/>
      <c r="EF54" s="19"/>
      <c r="EG54" s="19"/>
      <c r="EH54" s="19"/>
      <c r="EI54" s="19"/>
      <c r="EJ54" s="19"/>
      <c r="EK54" s="19"/>
      <c r="EL54" s="19"/>
      <c r="EM54" s="19"/>
      <c r="EN54" s="19"/>
      <c r="EO54" s="19"/>
      <c r="EP54" s="19"/>
      <c r="EQ54" s="19"/>
      <c r="ER54" s="19"/>
      <c r="ES54" s="19"/>
      <c r="ET54" s="19"/>
      <c r="EU54" s="19"/>
      <c r="EV54" s="19"/>
      <c r="EW54" s="19"/>
      <c r="EX54" s="19"/>
      <c r="EY54" s="19"/>
      <c r="EZ54" s="19"/>
      <c r="FA54" s="19"/>
      <c r="FB54" s="19"/>
      <c r="FC54" s="19"/>
      <c r="FD54" s="19"/>
      <c r="FE54" s="19"/>
      <c r="FF54" s="19"/>
      <c r="FG54" s="19"/>
      <c r="FH54" s="19"/>
      <c r="FI54" s="19"/>
      <c r="FJ54" s="19"/>
      <c r="FK54" s="19"/>
      <c r="FL54" s="19"/>
      <c r="FM54" s="19"/>
      <c r="FN54" s="19"/>
      <c r="FO54" s="19"/>
      <c r="FP54" s="19"/>
      <c r="FQ54" s="19"/>
      <c r="FR54" s="19"/>
      <c r="FS54" s="19"/>
      <c r="FT54" s="19"/>
      <c r="FU54" s="19"/>
      <c r="FV54" s="19"/>
      <c r="FW54" s="19"/>
      <c r="FX54" s="19"/>
      <c r="FY54" s="19"/>
      <c r="FZ54" s="19"/>
      <c r="GA54" s="19"/>
      <c r="GB54" s="19"/>
      <c r="GC54" s="19"/>
      <c r="GD54" s="19"/>
      <c r="GE54" s="19"/>
      <c r="GF54" s="19"/>
      <c r="GG54" s="19"/>
      <c r="GH54" s="19"/>
      <c r="GI54" s="19"/>
      <c r="GJ54" s="19"/>
      <c r="GK54" s="19"/>
      <c r="GL54" s="19"/>
      <c r="GM54" s="19"/>
      <c r="GN54" s="19"/>
      <c r="GO54" s="19"/>
      <c r="GP54" s="19"/>
      <c r="GQ54" s="19"/>
    </row>
    <row r="55" spans="1:199" s="25" customFormat="1" ht="12.75">
      <c r="A55" s="65" t="s">
        <v>48</v>
      </c>
      <c r="B55" s="75"/>
      <c r="C55" s="98">
        <v>59403.8</v>
      </c>
      <c r="D55" s="44"/>
      <c r="E55" s="18">
        <v>23797.4</v>
      </c>
      <c r="F55" s="89">
        <f t="shared" si="1"/>
        <v>40.06040017641969</v>
      </c>
      <c r="G55" s="24"/>
      <c r="H55" s="24"/>
      <c r="I55" s="24"/>
      <c r="J55" s="24"/>
      <c r="K55" s="24"/>
      <c r="L55" s="24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3"/>
      <c r="BC55" s="23"/>
      <c r="BD55" s="23"/>
      <c r="BE55" s="23"/>
      <c r="BF55" s="23"/>
      <c r="BG55" s="23"/>
      <c r="BH55" s="23"/>
      <c r="BI55" s="23"/>
      <c r="BJ55" s="23"/>
      <c r="BK55" s="23"/>
      <c r="BL55" s="23"/>
      <c r="BM55" s="23"/>
      <c r="BN55" s="23"/>
      <c r="BO55" s="23"/>
      <c r="BP55" s="23"/>
      <c r="BQ55" s="23"/>
      <c r="BR55" s="23"/>
      <c r="BS55" s="23"/>
      <c r="BT55" s="23"/>
      <c r="BU55" s="23"/>
      <c r="BV55" s="23"/>
      <c r="BW55" s="23"/>
      <c r="BX55" s="23"/>
      <c r="BY55" s="23"/>
      <c r="BZ55" s="23"/>
      <c r="CA55" s="23"/>
      <c r="CB55" s="23"/>
      <c r="CC55" s="23"/>
      <c r="CD55" s="23"/>
      <c r="CE55" s="23"/>
      <c r="CF55" s="23"/>
      <c r="CG55" s="23"/>
      <c r="CH55" s="23"/>
      <c r="CI55" s="23"/>
      <c r="CJ55" s="23"/>
      <c r="CK55" s="23"/>
      <c r="CL55" s="23"/>
      <c r="CM55" s="23"/>
      <c r="CN55" s="23"/>
      <c r="CO55" s="23"/>
      <c r="CP55" s="23"/>
      <c r="CQ55" s="23"/>
      <c r="CR55" s="23"/>
      <c r="CS55" s="23"/>
      <c r="CT55" s="23"/>
      <c r="CU55" s="23"/>
      <c r="CV55" s="23"/>
      <c r="CW55" s="23"/>
      <c r="CX55" s="23"/>
      <c r="CY55" s="23"/>
      <c r="CZ55" s="23"/>
      <c r="DA55" s="23"/>
      <c r="DB55" s="23"/>
      <c r="DC55" s="23"/>
      <c r="DD55" s="23"/>
      <c r="DE55" s="23"/>
      <c r="DF55" s="23"/>
      <c r="DG55" s="23"/>
      <c r="DH55" s="23"/>
      <c r="DI55" s="23"/>
      <c r="DJ55" s="23"/>
      <c r="DK55" s="23"/>
      <c r="DL55" s="23"/>
      <c r="DM55" s="23"/>
      <c r="DN55" s="23"/>
      <c r="DO55" s="23"/>
      <c r="DP55" s="23"/>
      <c r="DQ55" s="23"/>
      <c r="DR55" s="23"/>
      <c r="DS55" s="23"/>
      <c r="DT55" s="23"/>
      <c r="DU55" s="23"/>
      <c r="DV55" s="23"/>
      <c r="DW55" s="23"/>
      <c r="DX55" s="23"/>
      <c r="DY55" s="23"/>
      <c r="DZ55" s="23"/>
      <c r="EA55" s="23"/>
      <c r="EB55" s="23"/>
      <c r="EC55" s="23"/>
      <c r="ED55" s="23"/>
      <c r="EE55" s="23"/>
      <c r="EF55" s="23"/>
      <c r="EG55" s="23"/>
      <c r="EH55" s="23"/>
      <c r="EI55" s="23"/>
      <c r="EJ55" s="23"/>
      <c r="EK55" s="23"/>
      <c r="EL55" s="23"/>
      <c r="EM55" s="23"/>
      <c r="EN55" s="23"/>
      <c r="EO55" s="23"/>
      <c r="EP55" s="23"/>
      <c r="EQ55" s="23"/>
      <c r="ER55" s="23"/>
      <c r="ES55" s="23"/>
      <c r="ET55" s="23"/>
      <c r="EU55" s="23"/>
      <c r="EV55" s="23"/>
      <c r="EW55" s="23"/>
      <c r="EX55" s="23"/>
      <c r="EY55" s="23"/>
      <c r="EZ55" s="23"/>
      <c r="FA55" s="23"/>
      <c r="FB55" s="23"/>
      <c r="FC55" s="23"/>
      <c r="FD55" s="23"/>
      <c r="FE55" s="23"/>
      <c r="FF55" s="23"/>
      <c r="FG55" s="23"/>
      <c r="FH55" s="23"/>
      <c r="FI55" s="23"/>
      <c r="FJ55" s="23"/>
      <c r="FK55" s="23"/>
      <c r="FL55" s="23"/>
      <c r="FM55" s="23"/>
      <c r="FN55" s="23"/>
      <c r="FO55" s="23"/>
      <c r="FP55" s="23"/>
      <c r="FQ55" s="23"/>
      <c r="FR55" s="23"/>
      <c r="FS55" s="23"/>
      <c r="FT55" s="23"/>
      <c r="FU55" s="23"/>
      <c r="FV55" s="23"/>
      <c r="FW55" s="23"/>
      <c r="FX55" s="23"/>
      <c r="FY55" s="23"/>
      <c r="FZ55" s="23"/>
      <c r="GA55" s="23"/>
      <c r="GB55" s="23"/>
      <c r="GC55" s="23"/>
      <c r="GD55" s="23"/>
      <c r="GE55" s="23"/>
      <c r="GF55" s="23"/>
      <c r="GG55" s="23"/>
      <c r="GH55" s="23"/>
      <c r="GI55" s="23"/>
      <c r="GJ55" s="23"/>
      <c r="GK55" s="23"/>
      <c r="GL55" s="23"/>
      <c r="GM55" s="23"/>
      <c r="GN55" s="23"/>
      <c r="GO55" s="23"/>
      <c r="GP55" s="23"/>
      <c r="GQ55" s="23"/>
    </row>
    <row r="56" spans="1:199" s="25" customFormat="1" ht="12.75">
      <c r="A56" s="65" t="s">
        <v>49</v>
      </c>
      <c r="B56" s="75"/>
      <c r="C56" s="98">
        <v>16481.1</v>
      </c>
      <c r="D56" s="44"/>
      <c r="E56" s="22">
        <v>7402.4</v>
      </c>
      <c r="F56" s="89">
        <f t="shared" si="1"/>
        <v>44.9144777957782</v>
      </c>
      <c r="G56" s="24"/>
      <c r="H56" s="24"/>
      <c r="I56" s="24"/>
      <c r="J56" s="24"/>
      <c r="K56" s="24"/>
      <c r="L56" s="24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  <c r="BD56" s="23"/>
      <c r="BE56" s="23"/>
      <c r="BF56" s="23"/>
      <c r="BG56" s="23"/>
      <c r="BH56" s="23"/>
      <c r="BI56" s="23"/>
      <c r="BJ56" s="23"/>
      <c r="BK56" s="23"/>
      <c r="BL56" s="23"/>
      <c r="BM56" s="23"/>
      <c r="BN56" s="23"/>
      <c r="BO56" s="23"/>
      <c r="BP56" s="23"/>
      <c r="BQ56" s="23"/>
      <c r="BR56" s="23"/>
      <c r="BS56" s="23"/>
      <c r="BT56" s="23"/>
      <c r="BU56" s="23"/>
      <c r="BV56" s="23"/>
      <c r="BW56" s="23"/>
      <c r="BX56" s="23"/>
      <c r="BY56" s="23"/>
      <c r="BZ56" s="23"/>
      <c r="CA56" s="23"/>
      <c r="CB56" s="23"/>
      <c r="CC56" s="23"/>
      <c r="CD56" s="23"/>
      <c r="CE56" s="23"/>
      <c r="CF56" s="23"/>
      <c r="CG56" s="23"/>
      <c r="CH56" s="23"/>
      <c r="CI56" s="23"/>
      <c r="CJ56" s="23"/>
      <c r="CK56" s="23"/>
      <c r="CL56" s="23"/>
      <c r="CM56" s="23"/>
      <c r="CN56" s="23"/>
      <c r="CO56" s="23"/>
      <c r="CP56" s="23"/>
      <c r="CQ56" s="23"/>
      <c r="CR56" s="23"/>
      <c r="CS56" s="23"/>
      <c r="CT56" s="23"/>
      <c r="CU56" s="23"/>
      <c r="CV56" s="23"/>
      <c r="CW56" s="23"/>
      <c r="CX56" s="23"/>
      <c r="CY56" s="23"/>
      <c r="CZ56" s="23"/>
      <c r="DA56" s="23"/>
      <c r="DB56" s="23"/>
      <c r="DC56" s="23"/>
      <c r="DD56" s="23"/>
      <c r="DE56" s="23"/>
      <c r="DF56" s="23"/>
      <c r="DG56" s="23"/>
      <c r="DH56" s="23"/>
      <c r="DI56" s="23"/>
      <c r="DJ56" s="23"/>
      <c r="DK56" s="23"/>
      <c r="DL56" s="23"/>
      <c r="DM56" s="23"/>
      <c r="DN56" s="23"/>
      <c r="DO56" s="23"/>
      <c r="DP56" s="23"/>
      <c r="DQ56" s="23"/>
      <c r="DR56" s="23"/>
      <c r="DS56" s="23"/>
      <c r="DT56" s="23"/>
      <c r="DU56" s="23"/>
      <c r="DV56" s="23"/>
      <c r="DW56" s="23"/>
      <c r="DX56" s="23"/>
      <c r="DY56" s="23"/>
      <c r="DZ56" s="23"/>
      <c r="EA56" s="23"/>
      <c r="EB56" s="23"/>
      <c r="EC56" s="23"/>
      <c r="ED56" s="23"/>
      <c r="EE56" s="23"/>
      <c r="EF56" s="23"/>
      <c r="EG56" s="23"/>
      <c r="EH56" s="23"/>
      <c r="EI56" s="23"/>
      <c r="EJ56" s="23"/>
      <c r="EK56" s="23"/>
      <c r="EL56" s="23"/>
      <c r="EM56" s="23"/>
      <c r="EN56" s="23"/>
      <c r="EO56" s="23"/>
      <c r="EP56" s="23"/>
      <c r="EQ56" s="23"/>
      <c r="ER56" s="23"/>
      <c r="ES56" s="23"/>
      <c r="ET56" s="23"/>
      <c r="EU56" s="23"/>
      <c r="EV56" s="23"/>
      <c r="EW56" s="23"/>
      <c r="EX56" s="23"/>
      <c r="EY56" s="23"/>
      <c r="EZ56" s="23"/>
      <c r="FA56" s="23"/>
      <c r="FB56" s="23"/>
      <c r="FC56" s="23"/>
      <c r="FD56" s="23"/>
      <c r="FE56" s="23"/>
      <c r="FF56" s="23"/>
      <c r="FG56" s="23"/>
      <c r="FH56" s="23"/>
      <c r="FI56" s="23"/>
      <c r="FJ56" s="23"/>
      <c r="FK56" s="23"/>
      <c r="FL56" s="23"/>
      <c r="FM56" s="23"/>
      <c r="FN56" s="23"/>
      <c r="FO56" s="23"/>
      <c r="FP56" s="23"/>
      <c r="FQ56" s="23"/>
      <c r="FR56" s="23"/>
      <c r="FS56" s="23"/>
      <c r="FT56" s="23"/>
      <c r="FU56" s="23"/>
      <c r="FV56" s="23"/>
      <c r="FW56" s="23"/>
      <c r="FX56" s="23"/>
      <c r="FY56" s="23"/>
      <c r="FZ56" s="23"/>
      <c r="GA56" s="23"/>
      <c r="GB56" s="23"/>
      <c r="GC56" s="23"/>
      <c r="GD56" s="23"/>
      <c r="GE56" s="23"/>
      <c r="GF56" s="23"/>
      <c r="GG56" s="23"/>
      <c r="GH56" s="23"/>
      <c r="GI56" s="23"/>
      <c r="GJ56" s="23"/>
      <c r="GK56" s="23"/>
      <c r="GL56" s="23"/>
      <c r="GM56" s="23"/>
      <c r="GN56" s="23"/>
      <c r="GO56" s="23"/>
      <c r="GP56" s="23"/>
      <c r="GQ56" s="23"/>
    </row>
    <row r="57" spans="1:199" s="25" customFormat="1" ht="12.75">
      <c r="A57" s="65" t="s">
        <v>12</v>
      </c>
      <c r="B57" s="75"/>
      <c r="C57" s="99">
        <f>C54-C55-C56</f>
        <v>1000.4999999999927</v>
      </c>
      <c r="D57" s="44">
        <f>D54-D55-D56</f>
        <v>0</v>
      </c>
      <c r="E57" s="18">
        <f>E54-E55-E56</f>
        <v>184.1999999999989</v>
      </c>
      <c r="F57" s="89">
        <f t="shared" si="1"/>
        <v>18.410794602698676</v>
      </c>
      <c r="G57" s="24"/>
      <c r="H57" s="24"/>
      <c r="I57" s="24"/>
      <c r="J57" s="24"/>
      <c r="K57" s="24"/>
      <c r="L57" s="24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  <c r="BD57" s="23"/>
      <c r="BE57" s="23"/>
      <c r="BF57" s="23"/>
      <c r="BG57" s="23"/>
      <c r="BH57" s="23"/>
      <c r="BI57" s="23"/>
      <c r="BJ57" s="23"/>
      <c r="BK57" s="23"/>
      <c r="BL57" s="23"/>
      <c r="BM57" s="23"/>
      <c r="BN57" s="23"/>
      <c r="BO57" s="23"/>
      <c r="BP57" s="23"/>
      <c r="BQ57" s="23"/>
      <c r="BR57" s="23"/>
      <c r="BS57" s="23"/>
      <c r="BT57" s="23"/>
      <c r="BU57" s="23"/>
      <c r="BV57" s="23"/>
      <c r="BW57" s="23"/>
      <c r="BX57" s="23"/>
      <c r="BY57" s="23"/>
      <c r="BZ57" s="23"/>
      <c r="CA57" s="23"/>
      <c r="CB57" s="23"/>
      <c r="CC57" s="23"/>
      <c r="CD57" s="23"/>
      <c r="CE57" s="23"/>
      <c r="CF57" s="23"/>
      <c r="CG57" s="23"/>
      <c r="CH57" s="23"/>
      <c r="CI57" s="23"/>
      <c r="CJ57" s="23"/>
      <c r="CK57" s="23"/>
      <c r="CL57" s="23"/>
      <c r="CM57" s="23"/>
      <c r="CN57" s="23"/>
      <c r="CO57" s="23"/>
      <c r="CP57" s="23"/>
      <c r="CQ57" s="23"/>
      <c r="CR57" s="23"/>
      <c r="CS57" s="23"/>
      <c r="CT57" s="23"/>
      <c r="CU57" s="23"/>
      <c r="CV57" s="23"/>
      <c r="CW57" s="23"/>
      <c r="CX57" s="23"/>
      <c r="CY57" s="23"/>
      <c r="CZ57" s="23"/>
      <c r="DA57" s="23"/>
      <c r="DB57" s="23"/>
      <c r="DC57" s="23"/>
      <c r="DD57" s="23"/>
      <c r="DE57" s="23"/>
      <c r="DF57" s="23"/>
      <c r="DG57" s="23"/>
      <c r="DH57" s="23"/>
      <c r="DI57" s="23"/>
      <c r="DJ57" s="23"/>
      <c r="DK57" s="23"/>
      <c r="DL57" s="23"/>
      <c r="DM57" s="23"/>
      <c r="DN57" s="23"/>
      <c r="DO57" s="23"/>
      <c r="DP57" s="23"/>
      <c r="DQ57" s="23"/>
      <c r="DR57" s="23"/>
      <c r="DS57" s="23"/>
      <c r="DT57" s="23"/>
      <c r="DU57" s="23"/>
      <c r="DV57" s="23"/>
      <c r="DW57" s="23"/>
      <c r="DX57" s="23"/>
      <c r="DY57" s="23"/>
      <c r="DZ57" s="23"/>
      <c r="EA57" s="23"/>
      <c r="EB57" s="23"/>
      <c r="EC57" s="23"/>
      <c r="ED57" s="23"/>
      <c r="EE57" s="23"/>
      <c r="EF57" s="23"/>
      <c r="EG57" s="23"/>
      <c r="EH57" s="23"/>
      <c r="EI57" s="23"/>
      <c r="EJ57" s="23"/>
      <c r="EK57" s="23"/>
      <c r="EL57" s="23"/>
      <c r="EM57" s="23"/>
      <c r="EN57" s="23"/>
      <c r="EO57" s="23"/>
      <c r="EP57" s="23"/>
      <c r="EQ57" s="23"/>
      <c r="ER57" s="23"/>
      <c r="ES57" s="23"/>
      <c r="ET57" s="23"/>
      <c r="EU57" s="23"/>
      <c r="EV57" s="23"/>
      <c r="EW57" s="23"/>
      <c r="EX57" s="23"/>
      <c r="EY57" s="23"/>
      <c r="EZ57" s="23"/>
      <c r="FA57" s="23"/>
      <c r="FB57" s="23"/>
      <c r="FC57" s="23"/>
      <c r="FD57" s="23"/>
      <c r="FE57" s="23"/>
      <c r="FF57" s="23"/>
      <c r="FG57" s="23"/>
      <c r="FH57" s="23"/>
      <c r="FI57" s="23"/>
      <c r="FJ57" s="23"/>
      <c r="FK57" s="23"/>
      <c r="FL57" s="23"/>
      <c r="FM57" s="23"/>
      <c r="FN57" s="23"/>
      <c r="FO57" s="23"/>
      <c r="FP57" s="23"/>
      <c r="FQ57" s="23"/>
      <c r="FR57" s="23"/>
      <c r="FS57" s="23"/>
      <c r="FT57" s="23"/>
      <c r="FU57" s="23"/>
      <c r="FV57" s="23"/>
      <c r="FW57" s="23"/>
      <c r="FX57" s="23"/>
      <c r="FY57" s="23"/>
      <c r="FZ57" s="23"/>
      <c r="GA57" s="23"/>
      <c r="GB57" s="23"/>
      <c r="GC57" s="23"/>
      <c r="GD57" s="23"/>
      <c r="GE57" s="23"/>
      <c r="GF57" s="23"/>
      <c r="GG57" s="23"/>
      <c r="GH57" s="23"/>
      <c r="GI57" s="23"/>
      <c r="GJ57" s="23"/>
      <c r="GK57" s="23"/>
      <c r="GL57" s="23"/>
      <c r="GM57" s="23"/>
      <c r="GN57" s="23"/>
      <c r="GO57" s="23"/>
      <c r="GP57" s="23"/>
      <c r="GQ57" s="23"/>
    </row>
    <row r="58" spans="1:199" s="25" customFormat="1" ht="12.75">
      <c r="A58" s="64" t="s">
        <v>78</v>
      </c>
      <c r="B58" s="76" t="s">
        <v>79</v>
      </c>
      <c r="C58" s="100">
        <v>33387.3</v>
      </c>
      <c r="D58" s="47"/>
      <c r="E58" s="17">
        <v>13492.5</v>
      </c>
      <c r="F58" s="87">
        <f t="shared" si="1"/>
        <v>40.41207285404929</v>
      </c>
      <c r="G58" s="24"/>
      <c r="H58" s="24"/>
      <c r="I58" s="24"/>
      <c r="J58" s="24"/>
      <c r="K58" s="24"/>
      <c r="L58" s="24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  <c r="BA58" s="23"/>
      <c r="BB58" s="23"/>
      <c r="BC58" s="23"/>
      <c r="BD58" s="23"/>
      <c r="BE58" s="23"/>
      <c r="BF58" s="23"/>
      <c r="BG58" s="23"/>
      <c r="BH58" s="23"/>
      <c r="BI58" s="23"/>
      <c r="BJ58" s="23"/>
      <c r="BK58" s="23"/>
      <c r="BL58" s="23"/>
      <c r="BM58" s="23"/>
      <c r="BN58" s="23"/>
      <c r="BO58" s="23"/>
      <c r="BP58" s="23"/>
      <c r="BQ58" s="23"/>
      <c r="BR58" s="23"/>
      <c r="BS58" s="23"/>
      <c r="BT58" s="23"/>
      <c r="BU58" s="23"/>
      <c r="BV58" s="23"/>
      <c r="BW58" s="23"/>
      <c r="BX58" s="23"/>
      <c r="BY58" s="23"/>
      <c r="BZ58" s="23"/>
      <c r="CA58" s="23"/>
      <c r="CB58" s="23"/>
      <c r="CC58" s="23"/>
      <c r="CD58" s="23"/>
      <c r="CE58" s="23"/>
      <c r="CF58" s="23"/>
      <c r="CG58" s="23"/>
      <c r="CH58" s="23"/>
      <c r="CI58" s="23"/>
      <c r="CJ58" s="23"/>
      <c r="CK58" s="23"/>
      <c r="CL58" s="23"/>
      <c r="CM58" s="23"/>
      <c r="CN58" s="23"/>
      <c r="CO58" s="23"/>
      <c r="CP58" s="23"/>
      <c r="CQ58" s="23"/>
      <c r="CR58" s="23"/>
      <c r="CS58" s="23"/>
      <c r="CT58" s="23"/>
      <c r="CU58" s="23"/>
      <c r="CV58" s="23"/>
      <c r="CW58" s="23"/>
      <c r="CX58" s="23"/>
      <c r="CY58" s="23"/>
      <c r="CZ58" s="23"/>
      <c r="DA58" s="23"/>
      <c r="DB58" s="23"/>
      <c r="DC58" s="23"/>
      <c r="DD58" s="23"/>
      <c r="DE58" s="23"/>
      <c r="DF58" s="23"/>
      <c r="DG58" s="23"/>
      <c r="DH58" s="23"/>
      <c r="DI58" s="23"/>
      <c r="DJ58" s="23"/>
      <c r="DK58" s="23"/>
      <c r="DL58" s="23"/>
      <c r="DM58" s="23"/>
      <c r="DN58" s="23"/>
      <c r="DO58" s="23"/>
      <c r="DP58" s="23"/>
      <c r="DQ58" s="23"/>
      <c r="DR58" s="23"/>
      <c r="DS58" s="23"/>
      <c r="DT58" s="23"/>
      <c r="DU58" s="23"/>
      <c r="DV58" s="23"/>
      <c r="DW58" s="23"/>
      <c r="DX58" s="23"/>
      <c r="DY58" s="23"/>
      <c r="DZ58" s="23"/>
      <c r="EA58" s="23"/>
      <c r="EB58" s="23"/>
      <c r="EC58" s="23"/>
      <c r="ED58" s="23"/>
      <c r="EE58" s="23"/>
      <c r="EF58" s="23"/>
      <c r="EG58" s="23"/>
      <c r="EH58" s="23"/>
      <c r="EI58" s="23"/>
      <c r="EJ58" s="23"/>
      <c r="EK58" s="23"/>
      <c r="EL58" s="23"/>
      <c r="EM58" s="23"/>
      <c r="EN58" s="23"/>
      <c r="EO58" s="23"/>
      <c r="EP58" s="23"/>
      <c r="EQ58" s="23"/>
      <c r="ER58" s="23"/>
      <c r="ES58" s="23"/>
      <c r="ET58" s="23"/>
      <c r="EU58" s="23"/>
      <c r="EV58" s="23"/>
      <c r="EW58" s="23"/>
      <c r="EX58" s="23"/>
      <c r="EY58" s="23"/>
      <c r="EZ58" s="23"/>
      <c r="FA58" s="23"/>
      <c r="FB58" s="23"/>
      <c r="FC58" s="23"/>
      <c r="FD58" s="23"/>
      <c r="FE58" s="23"/>
      <c r="FF58" s="23"/>
      <c r="FG58" s="23"/>
      <c r="FH58" s="23"/>
      <c r="FI58" s="23"/>
      <c r="FJ58" s="23"/>
      <c r="FK58" s="23"/>
      <c r="FL58" s="23"/>
      <c r="FM58" s="23"/>
      <c r="FN58" s="23"/>
      <c r="FO58" s="23"/>
      <c r="FP58" s="23"/>
      <c r="FQ58" s="23"/>
      <c r="FR58" s="23"/>
      <c r="FS58" s="23"/>
      <c r="FT58" s="23"/>
      <c r="FU58" s="23"/>
      <c r="FV58" s="23"/>
      <c r="FW58" s="23"/>
      <c r="FX58" s="23"/>
      <c r="FY58" s="23"/>
      <c r="FZ58" s="23"/>
      <c r="GA58" s="23"/>
      <c r="GB58" s="23"/>
      <c r="GC58" s="23"/>
      <c r="GD58" s="23"/>
      <c r="GE58" s="23"/>
      <c r="GF58" s="23"/>
      <c r="GG58" s="23"/>
      <c r="GH58" s="23"/>
      <c r="GI58" s="23"/>
      <c r="GJ58" s="23"/>
      <c r="GK58" s="23"/>
      <c r="GL58" s="23"/>
      <c r="GM58" s="23"/>
      <c r="GN58" s="23"/>
      <c r="GO58" s="23"/>
      <c r="GP58" s="23"/>
      <c r="GQ58" s="23"/>
    </row>
    <row r="59" spans="1:199" s="25" customFormat="1" ht="12.75">
      <c r="A59" s="61" t="s">
        <v>10</v>
      </c>
      <c r="B59" s="75"/>
      <c r="C59" s="99">
        <v>17220.9</v>
      </c>
      <c r="D59" s="44"/>
      <c r="E59" s="18">
        <v>6855.8</v>
      </c>
      <c r="F59" s="87">
        <f t="shared" si="1"/>
        <v>39.810927419588985</v>
      </c>
      <c r="G59" s="24"/>
      <c r="H59" s="24"/>
      <c r="I59" s="24"/>
      <c r="J59" s="24"/>
      <c r="K59" s="24"/>
      <c r="L59" s="24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3"/>
      <c r="BK59" s="23"/>
      <c r="BL59" s="23"/>
      <c r="BM59" s="23"/>
      <c r="BN59" s="23"/>
      <c r="BO59" s="23"/>
      <c r="BP59" s="23"/>
      <c r="BQ59" s="23"/>
      <c r="BR59" s="23"/>
      <c r="BS59" s="23"/>
      <c r="BT59" s="23"/>
      <c r="BU59" s="23"/>
      <c r="BV59" s="23"/>
      <c r="BW59" s="23"/>
      <c r="BX59" s="23"/>
      <c r="BY59" s="23"/>
      <c r="BZ59" s="23"/>
      <c r="CA59" s="23"/>
      <c r="CB59" s="23"/>
      <c r="CC59" s="23"/>
      <c r="CD59" s="23"/>
      <c r="CE59" s="23"/>
      <c r="CF59" s="23"/>
      <c r="CG59" s="23"/>
      <c r="CH59" s="23"/>
      <c r="CI59" s="23"/>
      <c r="CJ59" s="23"/>
      <c r="CK59" s="23"/>
      <c r="CL59" s="23"/>
      <c r="CM59" s="23"/>
      <c r="CN59" s="23"/>
      <c r="CO59" s="23"/>
      <c r="CP59" s="23"/>
      <c r="CQ59" s="23"/>
      <c r="CR59" s="23"/>
      <c r="CS59" s="23"/>
      <c r="CT59" s="23"/>
      <c r="CU59" s="23"/>
      <c r="CV59" s="23"/>
      <c r="CW59" s="23"/>
      <c r="CX59" s="23"/>
      <c r="CY59" s="23"/>
      <c r="CZ59" s="23"/>
      <c r="DA59" s="23"/>
      <c r="DB59" s="23"/>
      <c r="DC59" s="23"/>
      <c r="DD59" s="23"/>
      <c r="DE59" s="23"/>
      <c r="DF59" s="23"/>
      <c r="DG59" s="23"/>
      <c r="DH59" s="23"/>
      <c r="DI59" s="23"/>
      <c r="DJ59" s="23"/>
      <c r="DK59" s="23"/>
      <c r="DL59" s="23"/>
      <c r="DM59" s="23"/>
      <c r="DN59" s="23"/>
      <c r="DO59" s="23"/>
      <c r="DP59" s="23"/>
      <c r="DQ59" s="23"/>
      <c r="DR59" s="23"/>
      <c r="DS59" s="23"/>
      <c r="DT59" s="23"/>
      <c r="DU59" s="23"/>
      <c r="DV59" s="23"/>
      <c r="DW59" s="23"/>
      <c r="DX59" s="23"/>
      <c r="DY59" s="23"/>
      <c r="DZ59" s="23"/>
      <c r="EA59" s="23"/>
      <c r="EB59" s="23"/>
      <c r="EC59" s="23"/>
      <c r="ED59" s="23"/>
      <c r="EE59" s="23"/>
      <c r="EF59" s="23"/>
      <c r="EG59" s="23"/>
      <c r="EH59" s="23"/>
      <c r="EI59" s="23"/>
      <c r="EJ59" s="23"/>
      <c r="EK59" s="23"/>
      <c r="EL59" s="23"/>
      <c r="EM59" s="23"/>
      <c r="EN59" s="23"/>
      <c r="EO59" s="23"/>
      <c r="EP59" s="23"/>
      <c r="EQ59" s="23"/>
      <c r="ER59" s="23"/>
      <c r="ES59" s="23"/>
      <c r="ET59" s="23"/>
      <c r="EU59" s="23"/>
      <c r="EV59" s="23"/>
      <c r="EW59" s="23"/>
      <c r="EX59" s="23"/>
      <c r="EY59" s="23"/>
      <c r="EZ59" s="23"/>
      <c r="FA59" s="23"/>
      <c r="FB59" s="23"/>
      <c r="FC59" s="23"/>
      <c r="FD59" s="23"/>
      <c r="FE59" s="23"/>
      <c r="FF59" s="23"/>
      <c r="FG59" s="23"/>
      <c r="FH59" s="23"/>
      <c r="FI59" s="23"/>
      <c r="FJ59" s="23"/>
      <c r="FK59" s="23"/>
      <c r="FL59" s="23"/>
      <c r="FM59" s="23"/>
      <c r="FN59" s="23"/>
      <c r="FO59" s="23"/>
      <c r="FP59" s="23"/>
      <c r="FQ59" s="23"/>
      <c r="FR59" s="23"/>
      <c r="FS59" s="23"/>
      <c r="FT59" s="23"/>
      <c r="FU59" s="23"/>
      <c r="FV59" s="23"/>
      <c r="FW59" s="23"/>
      <c r="FX59" s="23"/>
      <c r="FY59" s="23"/>
      <c r="FZ59" s="23"/>
      <c r="GA59" s="23"/>
      <c r="GB59" s="23"/>
      <c r="GC59" s="23"/>
      <c r="GD59" s="23"/>
      <c r="GE59" s="23"/>
      <c r="GF59" s="23"/>
      <c r="GG59" s="23"/>
      <c r="GH59" s="23"/>
      <c r="GI59" s="23"/>
      <c r="GJ59" s="23"/>
      <c r="GK59" s="23"/>
      <c r="GL59" s="23"/>
      <c r="GM59" s="23"/>
      <c r="GN59" s="23"/>
      <c r="GO59" s="23"/>
      <c r="GP59" s="23"/>
      <c r="GQ59" s="23"/>
    </row>
    <row r="60" spans="1:199" s="25" customFormat="1" ht="12.75">
      <c r="A60" s="61" t="s">
        <v>18</v>
      </c>
      <c r="B60" s="75"/>
      <c r="C60" s="99">
        <v>5432.1</v>
      </c>
      <c r="D60" s="44"/>
      <c r="E60" s="18">
        <v>2129.5</v>
      </c>
      <c r="F60" s="87">
        <f t="shared" si="1"/>
        <v>39.2021501813295</v>
      </c>
      <c r="G60" s="24"/>
      <c r="H60" s="24"/>
      <c r="I60" s="24"/>
      <c r="J60" s="24"/>
      <c r="K60" s="24"/>
      <c r="L60" s="24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3"/>
      <c r="AZ60" s="23"/>
      <c r="BA60" s="23"/>
      <c r="BB60" s="23"/>
      <c r="BC60" s="23"/>
      <c r="BD60" s="23"/>
      <c r="BE60" s="23"/>
      <c r="BF60" s="23"/>
      <c r="BG60" s="23"/>
      <c r="BH60" s="23"/>
      <c r="BI60" s="23"/>
      <c r="BJ60" s="23"/>
      <c r="BK60" s="23"/>
      <c r="BL60" s="23"/>
      <c r="BM60" s="23"/>
      <c r="BN60" s="23"/>
      <c r="BO60" s="23"/>
      <c r="BP60" s="23"/>
      <c r="BQ60" s="23"/>
      <c r="BR60" s="23"/>
      <c r="BS60" s="23"/>
      <c r="BT60" s="23"/>
      <c r="BU60" s="23"/>
      <c r="BV60" s="23"/>
      <c r="BW60" s="23"/>
      <c r="BX60" s="23"/>
      <c r="BY60" s="23"/>
      <c r="BZ60" s="23"/>
      <c r="CA60" s="23"/>
      <c r="CB60" s="23"/>
      <c r="CC60" s="23"/>
      <c r="CD60" s="23"/>
      <c r="CE60" s="23"/>
      <c r="CF60" s="23"/>
      <c r="CG60" s="23"/>
      <c r="CH60" s="23"/>
      <c r="CI60" s="23"/>
      <c r="CJ60" s="23"/>
      <c r="CK60" s="23"/>
      <c r="CL60" s="23"/>
      <c r="CM60" s="23"/>
      <c r="CN60" s="23"/>
      <c r="CO60" s="23"/>
      <c r="CP60" s="23"/>
      <c r="CQ60" s="23"/>
      <c r="CR60" s="23"/>
      <c r="CS60" s="23"/>
      <c r="CT60" s="23"/>
      <c r="CU60" s="23"/>
      <c r="CV60" s="23"/>
      <c r="CW60" s="23"/>
      <c r="CX60" s="23"/>
      <c r="CY60" s="23"/>
      <c r="CZ60" s="23"/>
      <c r="DA60" s="23"/>
      <c r="DB60" s="23"/>
      <c r="DC60" s="23"/>
      <c r="DD60" s="23"/>
      <c r="DE60" s="23"/>
      <c r="DF60" s="23"/>
      <c r="DG60" s="23"/>
      <c r="DH60" s="23"/>
      <c r="DI60" s="23"/>
      <c r="DJ60" s="23"/>
      <c r="DK60" s="23"/>
      <c r="DL60" s="23"/>
      <c r="DM60" s="23"/>
      <c r="DN60" s="23"/>
      <c r="DO60" s="23"/>
      <c r="DP60" s="23"/>
      <c r="DQ60" s="23"/>
      <c r="DR60" s="23"/>
      <c r="DS60" s="23"/>
      <c r="DT60" s="23"/>
      <c r="DU60" s="23"/>
      <c r="DV60" s="23"/>
      <c r="DW60" s="23"/>
      <c r="DX60" s="23"/>
      <c r="DY60" s="23"/>
      <c r="DZ60" s="23"/>
      <c r="EA60" s="23"/>
      <c r="EB60" s="23"/>
      <c r="EC60" s="23"/>
      <c r="ED60" s="23"/>
      <c r="EE60" s="23"/>
      <c r="EF60" s="23"/>
      <c r="EG60" s="23"/>
      <c r="EH60" s="23"/>
      <c r="EI60" s="23"/>
      <c r="EJ60" s="23"/>
      <c r="EK60" s="23"/>
      <c r="EL60" s="23"/>
      <c r="EM60" s="23"/>
      <c r="EN60" s="23"/>
      <c r="EO60" s="23"/>
      <c r="EP60" s="23"/>
      <c r="EQ60" s="23"/>
      <c r="ER60" s="23"/>
      <c r="ES60" s="23"/>
      <c r="ET60" s="23"/>
      <c r="EU60" s="23"/>
      <c r="EV60" s="23"/>
      <c r="EW60" s="23"/>
      <c r="EX60" s="23"/>
      <c r="EY60" s="23"/>
      <c r="EZ60" s="23"/>
      <c r="FA60" s="23"/>
      <c r="FB60" s="23"/>
      <c r="FC60" s="23"/>
      <c r="FD60" s="23"/>
      <c r="FE60" s="23"/>
      <c r="FF60" s="23"/>
      <c r="FG60" s="23"/>
      <c r="FH60" s="23"/>
      <c r="FI60" s="23"/>
      <c r="FJ60" s="23"/>
      <c r="FK60" s="23"/>
      <c r="FL60" s="23"/>
      <c r="FM60" s="23"/>
      <c r="FN60" s="23"/>
      <c r="FO60" s="23"/>
      <c r="FP60" s="23"/>
      <c r="FQ60" s="23"/>
      <c r="FR60" s="23"/>
      <c r="FS60" s="23"/>
      <c r="FT60" s="23"/>
      <c r="FU60" s="23"/>
      <c r="FV60" s="23"/>
      <c r="FW60" s="23"/>
      <c r="FX60" s="23"/>
      <c r="FY60" s="23"/>
      <c r="FZ60" s="23"/>
      <c r="GA60" s="23"/>
      <c r="GB60" s="23"/>
      <c r="GC60" s="23"/>
      <c r="GD60" s="23"/>
      <c r="GE60" s="23"/>
      <c r="GF60" s="23"/>
      <c r="GG60" s="23"/>
      <c r="GH60" s="23"/>
      <c r="GI60" s="23"/>
      <c r="GJ60" s="23"/>
      <c r="GK60" s="23"/>
      <c r="GL60" s="23"/>
      <c r="GM60" s="23"/>
      <c r="GN60" s="23"/>
      <c r="GO60" s="23"/>
      <c r="GP60" s="23"/>
      <c r="GQ60" s="23"/>
    </row>
    <row r="61" spans="1:199" s="25" customFormat="1" ht="12.75">
      <c r="A61" s="61" t="s">
        <v>12</v>
      </c>
      <c r="B61" s="75"/>
      <c r="C61" s="99">
        <f>C58-C59-C60</f>
        <v>10734.300000000001</v>
      </c>
      <c r="D61" s="44">
        <f>D58-D59-D60</f>
        <v>0</v>
      </c>
      <c r="E61" s="18">
        <f>E58-E59-E60</f>
        <v>4507.2</v>
      </c>
      <c r="F61" s="87">
        <f t="shared" si="1"/>
        <v>41.98876498700427</v>
      </c>
      <c r="G61" s="24"/>
      <c r="H61" s="24"/>
      <c r="I61" s="24"/>
      <c r="J61" s="24"/>
      <c r="K61" s="24"/>
      <c r="L61" s="24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23"/>
      <c r="BC61" s="23"/>
      <c r="BD61" s="23"/>
      <c r="BE61" s="23"/>
      <c r="BF61" s="23"/>
      <c r="BG61" s="23"/>
      <c r="BH61" s="23"/>
      <c r="BI61" s="23"/>
      <c r="BJ61" s="23"/>
      <c r="BK61" s="23"/>
      <c r="BL61" s="23"/>
      <c r="BM61" s="23"/>
      <c r="BN61" s="23"/>
      <c r="BO61" s="23"/>
      <c r="BP61" s="23"/>
      <c r="BQ61" s="23"/>
      <c r="BR61" s="23"/>
      <c r="BS61" s="23"/>
      <c r="BT61" s="23"/>
      <c r="BU61" s="23"/>
      <c r="BV61" s="23"/>
      <c r="BW61" s="23"/>
      <c r="BX61" s="23"/>
      <c r="BY61" s="23"/>
      <c r="BZ61" s="23"/>
      <c r="CA61" s="23"/>
      <c r="CB61" s="23"/>
      <c r="CC61" s="23"/>
      <c r="CD61" s="23"/>
      <c r="CE61" s="23"/>
      <c r="CF61" s="23"/>
      <c r="CG61" s="23"/>
      <c r="CH61" s="23"/>
      <c r="CI61" s="23"/>
      <c r="CJ61" s="23"/>
      <c r="CK61" s="23"/>
      <c r="CL61" s="23"/>
      <c r="CM61" s="23"/>
      <c r="CN61" s="23"/>
      <c r="CO61" s="23"/>
      <c r="CP61" s="23"/>
      <c r="CQ61" s="23"/>
      <c r="CR61" s="23"/>
      <c r="CS61" s="23"/>
      <c r="CT61" s="23"/>
      <c r="CU61" s="23"/>
      <c r="CV61" s="23"/>
      <c r="CW61" s="23"/>
      <c r="CX61" s="23"/>
      <c r="CY61" s="23"/>
      <c r="CZ61" s="23"/>
      <c r="DA61" s="23"/>
      <c r="DB61" s="23"/>
      <c r="DC61" s="23"/>
      <c r="DD61" s="23"/>
      <c r="DE61" s="23"/>
      <c r="DF61" s="23"/>
      <c r="DG61" s="23"/>
      <c r="DH61" s="23"/>
      <c r="DI61" s="23"/>
      <c r="DJ61" s="23"/>
      <c r="DK61" s="23"/>
      <c r="DL61" s="23"/>
      <c r="DM61" s="23"/>
      <c r="DN61" s="23"/>
      <c r="DO61" s="23"/>
      <c r="DP61" s="23"/>
      <c r="DQ61" s="23"/>
      <c r="DR61" s="23"/>
      <c r="DS61" s="23"/>
      <c r="DT61" s="23"/>
      <c r="DU61" s="23"/>
      <c r="DV61" s="23"/>
      <c r="DW61" s="23"/>
      <c r="DX61" s="23"/>
      <c r="DY61" s="23"/>
      <c r="DZ61" s="23"/>
      <c r="EA61" s="23"/>
      <c r="EB61" s="23"/>
      <c r="EC61" s="23"/>
      <c r="ED61" s="23"/>
      <c r="EE61" s="23"/>
      <c r="EF61" s="23"/>
      <c r="EG61" s="23"/>
      <c r="EH61" s="23"/>
      <c r="EI61" s="23"/>
      <c r="EJ61" s="23"/>
      <c r="EK61" s="23"/>
      <c r="EL61" s="23"/>
      <c r="EM61" s="23"/>
      <c r="EN61" s="23"/>
      <c r="EO61" s="23"/>
      <c r="EP61" s="23"/>
      <c r="EQ61" s="23"/>
      <c r="ER61" s="23"/>
      <c r="ES61" s="23"/>
      <c r="ET61" s="23"/>
      <c r="EU61" s="23"/>
      <c r="EV61" s="23"/>
      <c r="EW61" s="23"/>
      <c r="EX61" s="23"/>
      <c r="EY61" s="23"/>
      <c r="EZ61" s="23"/>
      <c r="FA61" s="23"/>
      <c r="FB61" s="23"/>
      <c r="FC61" s="23"/>
      <c r="FD61" s="23"/>
      <c r="FE61" s="23"/>
      <c r="FF61" s="23"/>
      <c r="FG61" s="23"/>
      <c r="FH61" s="23"/>
      <c r="FI61" s="23"/>
      <c r="FJ61" s="23"/>
      <c r="FK61" s="23"/>
      <c r="FL61" s="23"/>
      <c r="FM61" s="23"/>
      <c r="FN61" s="23"/>
      <c r="FO61" s="23"/>
      <c r="FP61" s="23"/>
      <c r="FQ61" s="23"/>
      <c r="FR61" s="23"/>
      <c r="FS61" s="23"/>
      <c r="FT61" s="23"/>
      <c r="FU61" s="23"/>
      <c r="FV61" s="23"/>
      <c r="FW61" s="23"/>
      <c r="FX61" s="23"/>
      <c r="FY61" s="23"/>
      <c r="FZ61" s="23"/>
      <c r="GA61" s="23"/>
      <c r="GB61" s="23"/>
      <c r="GC61" s="23"/>
      <c r="GD61" s="23"/>
      <c r="GE61" s="23"/>
      <c r="GF61" s="23"/>
      <c r="GG61" s="23"/>
      <c r="GH61" s="23"/>
      <c r="GI61" s="23"/>
      <c r="GJ61" s="23"/>
      <c r="GK61" s="23"/>
      <c r="GL61" s="23"/>
      <c r="GM61" s="23"/>
      <c r="GN61" s="23"/>
      <c r="GO61" s="23"/>
      <c r="GP61" s="23"/>
      <c r="GQ61" s="23"/>
    </row>
    <row r="62" spans="1:199" s="25" customFormat="1" ht="12.75">
      <c r="A62" s="63" t="s">
        <v>83</v>
      </c>
      <c r="B62" s="75"/>
      <c r="C62" s="101">
        <v>131.3</v>
      </c>
      <c r="D62" s="39"/>
      <c r="E62" s="39">
        <v>39.9</v>
      </c>
      <c r="F62" s="102">
        <f t="shared" si="1"/>
        <v>30.388423457730383</v>
      </c>
      <c r="G62" s="24"/>
      <c r="H62" s="24"/>
      <c r="I62" s="24"/>
      <c r="J62" s="24"/>
      <c r="K62" s="24"/>
      <c r="L62" s="24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23"/>
      <c r="AV62" s="23"/>
      <c r="AW62" s="23"/>
      <c r="AX62" s="23"/>
      <c r="AY62" s="23"/>
      <c r="AZ62" s="23"/>
      <c r="BA62" s="23"/>
      <c r="BB62" s="23"/>
      <c r="BC62" s="23"/>
      <c r="BD62" s="23"/>
      <c r="BE62" s="23"/>
      <c r="BF62" s="23"/>
      <c r="BG62" s="23"/>
      <c r="BH62" s="23"/>
      <c r="BI62" s="23"/>
      <c r="BJ62" s="23"/>
      <c r="BK62" s="23"/>
      <c r="BL62" s="23"/>
      <c r="BM62" s="23"/>
      <c r="BN62" s="23"/>
      <c r="BO62" s="23"/>
      <c r="BP62" s="23"/>
      <c r="BQ62" s="23"/>
      <c r="BR62" s="23"/>
      <c r="BS62" s="23"/>
      <c r="BT62" s="23"/>
      <c r="BU62" s="23"/>
      <c r="BV62" s="23"/>
      <c r="BW62" s="23"/>
      <c r="BX62" s="23"/>
      <c r="BY62" s="23"/>
      <c r="BZ62" s="23"/>
      <c r="CA62" s="23"/>
      <c r="CB62" s="23"/>
      <c r="CC62" s="23"/>
      <c r="CD62" s="23"/>
      <c r="CE62" s="23"/>
      <c r="CF62" s="23"/>
      <c r="CG62" s="23"/>
      <c r="CH62" s="23"/>
      <c r="CI62" s="23"/>
      <c r="CJ62" s="23"/>
      <c r="CK62" s="23"/>
      <c r="CL62" s="23"/>
      <c r="CM62" s="23"/>
      <c r="CN62" s="23"/>
      <c r="CO62" s="23"/>
      <c r="CP62" s="23"/>
      <c r="CQ62" s="23"/>
      <c r="CR62" s="23"/>
      <c r="CS62" s="23"/>
      <c r="CT62" s="23"/>
      <c r="CU62" s="23"/>
      <c r="CV62" s="23"/>
      <c r="CW62" s="23"/>
      <c r="CX62" s="23"/>
      <c r="CY62" s="23"/>
      <c r="CZ62" s="23"/>
      <c r="DA62" s="23"/>
      <c r="DB62" s="23"/>
      <c r="DC62" s="23"/>
      <c r="DD62" s="23"/>
      <c r="DE62" s="23"/>
      <c r="DF62" s="23"/>
      <c r="DG62" s="23"/>
      <c r="DH62" s="23"/>
      <c r="DI62" s="23"/>
      <c r="DJ62" s="23"/>
      <c r="DK62" s="23"/>
      <c r="DL62" s="23"/>
      <c r="DM62" s="23"/>
      <c r="DN62" s="23"/>
      <c r="DO62" s="23"/>
      <c r="DP62" s="23"/>
      <c r="DQ62" s="23"/>
      <c r="DR62" s="23"/>
      <c r="DS62" s="23"/>
      <c r="DT62" s="23"/>
      <c r="DU62" s="23"/>
      <c r="DV62" s="23"/>
      <c r="DW62" s="23"/>
      <c r="DX62" s="23"/>
      <c r="DY62" s="23"/>
      <c r="DZ62" s="23"/>
      <c r="EA62" s="23"/>
      <c r="EB62" s="23"/>
      <c r="EC62" s="23"/>
      <c r="ED62" s="23"/>
      <c r="EE62" s="23"/>
      <c r="EF62" s="23"/>
      <c r="EG62" s="23"/>
      <c r="EH62" s="23"/>
      <c r="EI62" s="23"/>
      <c r="EJ62" s="23"/>
      <c r="EK62" s="23"/>
      <c r="EL62" s="23"/>
      <c r="EM62" s="23"/>
      <c r="EN62" s="23"/>
      <c r="EO62" s="23"/>
      <c r="EP62" s="23"/>
      <c r="EQ62" s="23"/>
      <c r="ER62" s="23"/>
      <c r="ES62" s="23"/>
      <c r="ET62" s="23"/>
      <c r="EU62" s="23"/>
      <c r="EV62" s="23"/>
      <c r="EW62" s="23"/>
      <c r="EX62" s="23"/>
      <c r="EY62" s="23"/>
      <c r="EZ62" s="23"/>
      <c r="FA62" s="23"/>
      <c r="FB62" s="23"/>
      <c r="FC62" s="23"/>
      <c r="FD62" s="23"/>
      <c r="FE62" s="23"/>
      <c r="FF62" s="23"/>
      <c r="FG62" s="23"/>
      <c r="FH62" s="23"/>
      <c r="FI62" s="23"/>
      <c r="FJ62" s="23"/>
      <c r="FK62" s="23"/>
      <c r="FL62" s="23"/>
      <c r="FM62" s="23"/>
      <c r="FN62" s="23"/>
      <c r="FO62" s="23"/>
      <c r="FP62" s="23"/>
      <c r="FQ62" s="23"/>
      <c r="FR62" s="23"/>
      <c r="FS62" s="23"/>
      <c r="FT62" s="23"/>
      <c r="FU62" s="23"/>
      <c r="FV62" s="23"/>
      <c r="FW62" s="23"/>
      <c r="FX62" s="23"/>
      <c r="FY62" s="23"/>
      <c r="FZ62" s="23"/>
      <c r="GA62" s="23"/>
      <c r="GB62" s="23"/>
      <c r="GC62" s="23"/>
      <c r="GD62" s="23"/>
      <c r="GE62" s="23"/>
      <c r="GF62" s="23"/>
      <c r="GG62" s="23"/>
      <c r="GH62" s="23"/>
      <c r="GI62" s="23"/>
      <c r="GJ62" s="23"/>
      <c r="GK62" s="23"/>
      <c r="GL62" s="23"/>
      <c r="GM62" s="23"/>
      <c r="GN62" s="23"/>
      <c r="GO62" s="23"/>
      <c r="GP62" s="23"/>
      <c r="GQ62" s="23"/>
    </row>
    <row r="63" spans="1:199" s="25" customFormat="1" ht="12.75">
      <c r="A63" s="64" t="s">
        <v>50</v>
      </c>
      <c r="B63" s="76" t="s">
        <v>51</v>
      </c>
      <c r="C63" s="100">
        <v>40.1</v>
      </c>
      <c r="D63" s="47">
        <v>0</v>
      </c>
      <c r="E63" s="16">
        <v>21.5</v>
      </c>
      <c r="F63" s="89">
        <f t="shared" si="1"/>
        <v>53.61596009975062</v>
      </c>
      <c r="G63" s="24"/>
      <c r="H63" s="24"/>
      <c r="I63" s="24"/>
      <c r="J63" s="24"/>
      <c r="K63" s="24"/>
      <c r="L63" s="24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3"/>
      <c r="AS63" s="23"/>
      <c r="AT63" s="23"/>
      <c r="AU63" s="23"/>
      <c r="AV63" s="23"/>
      <c r="AW63" s="23"/>
      <c r="AX63" s="23"/>
      <c r="AY63" s="23"/>
      <c r="AZ63" s="23"/>
      <c r="BA63" s="23"/>
      <c r="BB63" s="23"/>
      <c r="BC63" s="23"/>
      <c r="BD63" s="23"/>
      <c r="BE63" s="23"/>
      <c r="BF63" s="23"/>
      <c r="BG63" s="23"/>
      <c r="BH63" s="23"/>
      <c r="BI63" s="23"/>
      <c r="BJ63" s="23"/>
      <c r="BK63" s="23"/>
      <c r="BL63" s="23"/>
      <c r="BM63" s="23"/>
      <c r="BN63" s="23"/>
      <c r="BO63" s="23"/>
      <c r="BP63" s="23"/>
      <c r="BQ63" s="23"/>
      <c r="BR63" s="23"/>
      <c r="BS63" s="23"/>
      <c r="BT63" s="23"/>
      <c r="BU63" s="23"/>
      <c r="BV63" s="23"/>
      <c r="BW63" s="23"/>
      <c r="BX63" s="23"/>
      <c r="BY63" s="23"/>
      <c r="BZ63" s="23"/>
      <c r="CA63" s="23"/>
      <c r="CB63" s="23"/>
      <c r="CC63" s="23"/>
      <c r="CD63" s="23"/>
      <c r="CE63" s="23"/>
      <c r="CF63" s="23"/>
      <c r="CG63" s="23"/>
      <c r="CH63" s="23"/>
      <c r="CI63" s="23"/>
      <c r="CJ63" s="23"/>
      <c r="CK63" s="23"/>
      <c r="CL63" s="23"/>
      <c r="CM63" s="23"/>
      <c r="CN63" s="23"/>
      <c r="CO63" s="23"/>
      <c r="CP63" s="23"/>
      <c r="CQ63" s="23"/>
      <c r="CR63" s="23"/>
      <c r="CS63" s="23"/>
      <c r="CT63" s="23"/>
      <c r="CU63" s="23"/>
      <c r="CV63" s="23"/>
      <c r="CW63" s="23"/>
      <c r="CX63" s="23"/>
      <c r="CY63" s="23"/>
      <c r="CZ63" s="23"/>
      <c r="DA63" s="23"/>
      <c r="DB63" s="23"/>
      <c r="DC63" s="23"/>
      <c r="DD63" s="23"/>
      <c r="DE63" s="23"/>
      <c r="DF63" s="23"/>
      <c r="DG63" s="23"/>
      <c r="DH63" s="23"/>
      <c r="DI63" s="23"/>
      <c r="DJ63" s="23"/>
      <c r="DK63" s="23"/>
      <c r="DL63" s="23"/>
      <c r="DM63" s="23"/>
      <c r="DN63" s="23"/>
      <c r="DO63" s="23"/>
      <c r="DP63" s="23"/>
      <c r="DQ63" s="23"/>
      <c r="DR63" s="23"/>
      <c r="DS63" s="23"/>
      <c r="DT63" s="23"/>
      <c r="DU63" s="23"/>
      <c r="DV63" s="23"/>
      <c r="DW63" s="23"/>
      <c r="DX63" s="23"/>
      <c r="DY63" s="23"/>
      <c r="DZ63" s="23"/>
      <c r="EA63" s="23"/>
      <c r="EB63" s="23"/>
      <c r="EC63" s="23"/>
      <c r="ED63" s="23"/>
      <c r="EE63" s="23"/>
      <c r="EF63" s="23"/>
      <c r="EG63" s="23"/>
      <c r="EH63" s="23"/>
      <c r="EI63" s="23"/>
      <c r="EJ63" s="23"/>
      <c r="EK63" s="23"/>
      <c r="EL63" s="23"/>
      <c r="EM63" s="23"/>
      <c r="EN63" s="23"/>
      <c r="EO63" s="23"/>
      <c r="EP63" s="23"/>
      <c r="EQ63" s="23"/>
      <c r="ER63" s="23"/>
      <c r="ES63" s="23"/>
      <c r="ET63" s="23"/>
      <c r="EU63" s="23"/>
      <c r="EV63" s="23"/>
      <c r="EW63" s="23"/>
      <c r="EX63" s="23"/>
      <c r="EY63" s="23"/>
      <c r="EZ63" s="23"/>
      <c r="FA63" s="23"/>
      <c r="FB63" s="23"/>
      <c r="FC63" s="23"/>
      <c r="FD63" s="23"/>
      <c r="FE63" s="23"/>
      <c r="FF63" s="23"/>
      <c r="FG63" s="23"/>
      <c r="FH63" s="23"/>
      <c r="FI63" s="23"/>
      <c r="FJ63" s="23"/>
      <c r="FK63" s="23"/>
      <c r="FL63" s="23"/>
      <c r="FM63" s="23"/>
      <c r="FN63" s="23"/>
      <c r="FO63" s="23"/>
      <c r="FP63" s="23"/>
      <c r="FQ63" s="23"/>
      <c r="FR63" s="23"/>
      <c r="FS63" s="23"/>
      <c r="FT63" s="23"/>
      <c r="FU63" s="23"/>
      <c r="FV63" s="23"/>
      <c r="FW63" s="23"/>
      <c r="FX63" s="23"/>
      <c r="FY63" s="23"/>
      <c r="FZ63" s="23"/>
      <c r="GA63" s="23"/>
      <c r="GB63" s="23"/>
      <c r="GC63" s="23"/>
      <c r="GD63" s="23"/>
      <c r="GE63" s="23"/>
      <c r="GF63" s="23"/>
      <c r="GG63" s="23"/>
      <c r="GH63" s="23"/>
      <c r="GI63" s="23"/>
      <c r="GJ63" s="23"/>
      <c r="GK63" s="23"/>
      <c r="GL63" s="23"/>
      <c r="GM63" s="23"/>
      <c r="GN63" s="23"/>
      <c r="GO63" s="23"/>
      <c r="GP63" s="23"/>
      <c r="GQ63" s="23"/>
    </row>
    <row r="64" spans="1:199" s="25" customFormat="1" ht="12.75">
      <c r="A64" s="64" t="s">
        <v>52</v>
      </c>
      <c r="B64" s="74" t="s">
        <v>53</v>
      </c>
      <c r="C64" s="103">
        <v>784.7</v>
      </c>
      <c r="D64" s="47"/>
      <c r="E64" s="16">
        <v>82</v>
      </c>
      <c r="F64" s="87">
        <f t="shared" si="1"/>
        <v>10.449853447177265</v>
      </c>
      <c r="G64" s="24"/>
      <c r="H64" s="24"/>
      <c r="I64" s="24"/>
      <c r="J64" s="24"/>
      <c r="K64" s="24"/>
      <c r="L64" s="24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23"/>
      <c r="AT64" s="23"/>
      <c r="AU64" s="23"/>
      <c r="AV64" s="23"/>
      <c r="AW64" s="23"/>
      <c r="AX64" s="23"/>
      <c r="AY64" s="23"/>
      <c r="AZ64" s="23"/>
      <c r="BA64" s="23"/>
      <c r="BB64" s="23"/>
      <c r="BC64" s="23"/>
      <c r="BD64" s="23"/>
      <c r="BE64" s="23"/>
      <c r="BF64" s="23"/>
      <c r="BG64" s="23"/>
      <c r="BH64" s="23"/>
      <c r="BI64" s="23"/>
      <c r="BJ64" s="23"/>
      <c r="BK64" s="23"/>
      <c r="BL64" s="23"/>
      <c r="BM64" s="23"/>
      <c r="BN64" s="23"/>
      <c r="BO64" s="23"/>
      <c r="BP64" s="23"/>
      <c r="BQ64" s="23"/>
      <c r="BR64" s="23"/>
      <c r="BS64" s="23"/>
      <c r="BT64" s="23"/>
      <c r="BU64" s="23"/>
      <c r="BV64" s="23"/>
      <c r="BW64" s="23"/>
      <c r="BX64" s="23"/>
      <c r="BY64" s="23"/>
      <c r="BZ64" s="23"/>
      <c r="CA64" s="23"/>
      <c r="CB64" s="23"/>
      <c r="CC64" s="23"/>
      <c r="CD64" s="23"/>
      <c r="CE64" s="23"/>
      <c r="CF64" s="23"/>
      <c r="CG64" s="23"/>
      <c r="CH64" s="23"/>
      <c r="CI64" s="23"/>
      <c r="CJ64" s="23"/>
      <c r="CK64" s="23"/>
      <c r="CL64" s="23"/>
      <c r="CM64" s="23"/>
      <c r="CN64" s="23"/>
      <c r="CO64" s="23"/>
      <c r="CP64" s="23"/>
      <c r="CQ64" s="23"/>
      <c r="CR64" s="23"/>
      <c r="CS64" s="23"/>
      <c r="CT64" s="23"/>
      <c r="CU64" s="23"/>
      <c r="CV64" s="23"/>
      <c r="CW64" s="23"/>
      <c r="CX64" s="23"/>
      <c r="CY64" s="23"/>
      <c r="CZ64" s="23"/>
      <c r="DA64" s="23"/>
      <c r="DB64" s="23"/>
      <c r="DC64" s="23"/>
      <c r="DD64" s="23"/>
      <c r="DE64" s="23"/>
      <c r="DF64" s="23"/>
      <c r="DG64" s="23"/>
      <c r="DH64" s="23"/>
      <c r="DI64" s="23"/>
      <c r="DJ64" s="23"/>
      <c r="DK64" s="23"/>
      <c r="DL64" s="23"/>
      <c r="DM64" s="23"/>
      <c r="DN64" s="23"/>
      <c r="DO64" s="23"/>
      <c r="DP64" s="23"/>
      <c r="DQ64" s="23"/>
      <c r="DR64" s="23"/>
      <c r="DS64" s="23"/>
      <c r="DT64" s="23"/>
      <c r="DU64" s="23"/>
      <c r="DV64" s="23"/>
      <c r="DW64" s="23"/>
      <c r="DX64" s="23"/>
      <c r="DY64" s="23"/>
      <c r="DZ64" s="23"/>
      <c r="EA64" s="23"/>
      <c r="EB64" s="23"/>
      <c r="EC64" s="23"/>
      <c r="ED64" s="23"/>
      <c r="EE64" s="23"/>
      <c r="EF64" s="23"/>
      <c r="EG64" s="23"/>
      <c r="EH64" s="23"/>
      <c r="EI64" s="23"/>
      <c r="EJ64" s="23"/>
      <c r="EK64" s="23"/>
      <c r="EL64" s="23"/>
      <c r="EM64" s="23"/>
      <c r="EN64" s="23"/>
      <c r="EO64" s="23"/>
      <c r="EP64" s="23"/>
      <c r="EQ64" s="23"/>
      <c r="ER64" s="23"/>
      <c r="ES64" s="23"/>
      <c r="ET64" s="23"/>
      <c r="EU64" s="23"/>
      <c r="EV64" s="23"/>
      <c r="EW64" s="23"/>
      <c r="EX64" s="23"/>
      <c r="EY64" s="23"/>
      <c r="EZ64" s="23"/>
      <c r="FA64" s="23"/>
      <c r="FB64" s="23"/>
      <c r="FC64" s="23"/>
      <c r="FD64" s="23"/>
      <c r="FE64" s="23"/>
      <c r="FF64" s="23"/>
      <c r="FG64" s="23"/>
      <c r="FH64" s="23"/>
      <c r="FI64" s="23"/>
      <c r="FJ64" s="23"/>
      <c r="FK64" s="23"/>
      <c r="FL64" s="23"/>
      <c r="FM64" s="23"/>
      <c r="FN64" s="23"/>
      <c r="FO64" s="23"/>
      <c r="FP64" s="23"/>
      <c r="FQ64" s="23"/>
      <c r="FR64" s="23"/>
      <c r="FS64" s="23"/>
      <c r="FT64" s="23"/>
      <c r="FU64" s="23"/>
      <c r="FV64" s="23"/>
      <c r="FW64" s="23"/>
      <c r="FX64" s="23"/>
      <c r="FY64" s="23"/>
      <c r="FZ64" s="23"/>
      <c r="GA64" s="23"/>
      <c r="GB64" s="23"/>
      <c r="GC64" s="23"/>
      <c r="GD64" s="23"/>
      <c r="GE64" s="23"/>
      <c r="GF64" s="23"/>
      <c r="GG64" s="23"/>
      <c r="GH64" s="23"/>
      <c r="GI64" s="23"/>
      <c r="GJ64" s="23"/>
      <c r="GK64" s="23"/>
      <c r="GL64" s="23"/>
      <c r="GM64" s="23"/>
      <c r="GN64" s="23"/>
      <c r="GO64" s="23"/>
      <c r="GP64" s="23"/>
      <c r="GQ64" s="23"/>
    </row>
    <row r="65" spans="1:199" s="25" customFormat="1" ht="12.75">
      <c r="A65" s="61" t="s">
        <v>10</v>
      </c>
      <c r="B65" s="74"/>
      <c r="C65" s="98">
        <v>24.6</v>
      </c>
      <c r="D65" s="44"/>
      <c r="E65" s="22">
        <v>0</v>
      </c>
      <c r="F65" s="87">
        <f t="shared" si="1"/>
        <v>0</v>
      </c>
      <c r="G65" s="24"/>
      <c r="H65" s="24"/>
      <c r="I65" s="24"/>
      <c r="J65" s="24"/>
      <c r="K65" s="24"/>
      <c r="L65" s="24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S65" s="23"/>
      <c r="AT65" s="23"/>
      <c r="AU65" s="23"/>
      <c r="AV65" s="23"/>
      <c r="AW65" s="23"/>
      <c r="AX65" s="23"/>
      <c r="AY65" s="23"/>
      <c r="AZ65" s="23"/>
      <c r="BA65" s="23"/>
      <c r="BB65" s="23"/>
      <c r="BC65" s="23"/>
      <c r="BD65" s="23"/>
      <c r="BE65" s="23"/>
      <c r="BF65" s="23"/>
      <c r="BG65" s="23"/>
      <c r="BH65" s="23"/>
      <c r="BI65" s="23"/>
      <c r="BJ65" s="23"/>
      <c r="BK65" s="23"/>
      <c r="BL65" s="23"/>
      <c r="BM65" s="23"/>
      <c r="BN65" s="23"/>
      <c r="BO65" s="23"/>
      <c r="BP65" s="23"/>
      <c r="BQ65" s="23"/>
      <c r="BR65" s="23"/>
      <c r="BS65" s="23"/>
      <c r="BT65" s="23"/>
      <c r="BU65" s="23"/>
      <c r="BV65" s="23"/>
      <c r="BW65" s="23"/>
      <c r="BX65" s="23"/>
      <c r="BY65" s="23"/>
      <c r="BZ65" s="23"/>
      <c r="CA65" s="23"/>
      <c r="CB65" s="23"/>
      <c r="CC65" s="23"/>
      <c r="CD65" s="23"/>
      <c r="CE65" s="23"/>
      <c r="CF65" s="23"/>
      <c r="CG65" s="23"/>
      <c r="CH65" s="23"/>
      <c r="CI65" s="23"/>
      <c r="CJ65" s="23"/>
      <c r="CK65" s="23"/>
      <c r="CL65" s="23"/>
      <c r="CM65" s="23"/>
      <c r="CN65" s="23"/>
      <c r="CO65" s="23"/>
      <c r="CP65" s="23"/>
      <c r="CQ65" s="23"/>
      <c r="CR65" s="23"/>
      <c r="CS65" s="23"/>
      <c r="CT65" s="23"/>
      <c r="CU65" s="23"/>
      <c r="CV65" s="23"/>
      <c r="CW65" s="23"/>
      <c r="CX65" s="23"/>
      <c r="CY65" s="23"/>
      <c r="CZ65" s="23"/>
      <c r="DA65" s="23"/>
      <c r="DB65" s="23"/>
      <c r="DC65" s="23"/>
      <c r="DD65" s="23"/>
      <c r="DE65" s="23"/>
      <c r="DF65" s="23"/>
      <c r="DG65" s="23"/>
      <c r="DH65" s="23"/>
      <c r="DI65" s="23"/>
      <c r="DJ65" s="23"/>
      <c r="DK65" s="23"/>
      <c r="DL65" s="23"/>
      <c r="DM65" s="23"/>
      <c r="DN65" s="23"/>
      <c r="DO65" s="23"/>
      <c r="DP65" s="23"/>
      <c r="DQ65" s="23"/>
      <c r="DR65" s="23"/>
      <c r="DS65" s="23"/>
      <c r="DT65" s="23"/>
      <c r="DU65" s="23"/>
      <c r="DV65" s="23"/>
      <c r="DW65" s="23"/>
      <c r="DX65" s="23"/>
      <c r="DY65" s="23"/>
      <c r="DZ65" s="23"/>
      <c r="EA65" s="23"/>
      <c r="EB65" s="23"/>
      <c r="EC65" s="23"/>
      <c r="ED65" s="23"/>
      <c r="EE65" s="23"/>
      <c r="EF65" s="23"/>
      <c r="EG65" s="23"/>
      <c r="EH65" s="23"/>
      <c r="EI65" s="23"/>
      <c r="EJ65" s="23"/>
      <c r="EK65" s="23"/>
      <c r="EL65" s="23"/>
      <c r="EM65" s="23"/>
      <c r="EN65" s="23"/>
      <c r="EO65" s="23"/>
      <c r="EP65" s="23"/>
      <c r="EQ65" s="23"/>
      <c r="ER65" s="23"/>
      <c r="ES65" s="23"/>
      <c r="ET65" s="23"/>
      <c r="EU65" s="23"/>
      <c r="EV65" s="23"/>
      <c r="EW65" s="23"/>
      <c r="EX65" s="23"/>
      <c r="EY65" s="23"/>
      <c r="EZ65" s="23"/>
      <c r="FA65" s="23"/>
      <c r="FB65" s="23"/>
      <c r="FC65" s="23"/>
      <c r="FD65" s="23"/>
      <c r="FE65" s="23"/>
      <c r="FF65" s="23"/>
      <c r="FG65" s="23"/>
      <c r="FH65" s="23"/>
      <c r="FI65" s="23"/>
      <c r="FJ65" s="23"/>
      <c r="FK65" s="23"/>
      <c r="FL65" s="23"/>
      <c r="FM65" s="23"/>
      <c r="FN65" s="23"/>
      <c r="FO65" s="23"/>
      <c r="FP65" s="23"/>
      <c r="FQ65" s="23"/>
      <c r="FR65" s="23"/>
      <c r="FS65" s="23"/>
      <c r="FT65" s="23"/>
      <c r="FU65" s="23"/>
      <c r="FV65" s="23"/>
      <c r="FW65" s="23"/>
      <c r="FX65" s="23"/>
      <c r="FY65" s="23"/>
      <c r="FZ65" s="23"/>
      <c r="GA65" s="23"/>
      <c r="GB65" s="23"/>
      <c r="GC65" s="23"/>
      <c r="GD65" s="23"/>
      <c r="GE65" s="23"/>
      <c r="GF65" s="23"/>
      <c r="GG65" s="23"/>
      <c r="GH65" s="23"/>
      <c r="GI65" s="23"/>
      <c r="GJ65" s="23"/>
      <c r="GK65" s="23"/>
      <c r="GL65" s="23"/>
      <c r="GM65" s="23"/>
      <c r="GN65" s="23"/>
      <c r="GO65" s="23"/>
      <c r="GP65" s="23"/>
      <c r="GQ65" s="23"/>
    </row>
    <row r="66" spans="1:199" s="25" customFormat="1" ht="12.75">
      <c r="A66" s="61" t="s">
        <v>18</v>
      </c>
      <c r="B66" s="74"/>
      <c r="C66" s="98">
        <v>7.4</v>
      </c>
      <c r="D66" s="44"/>
      <c r="E66" s="22">
        <v>0</v>
      </c>
      <c r="F66" s="87">
        <f t="shared" si="1"/>
        <v>0</v>
      </c>
      <c r="G66" s="24"/>
      <c r="H66" s="24"/>
      <c r="I66" s="24"/>
      <c r="J66" s="24"/>
      <c r="K66" s="24"/>
      <c r="L66" s="24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3"/>
      <c r="AS66" s="23"/>
      <c r="AT66" s="23"/>
      <c r="AU66" s="23"/>
      <c r="AV66" s="23"/>
      <c r="AW66" s="23"/>
      <c r="AX66" s="23"/>
      <c r="AY66" s="23"/>
      <c r="AZ66" s="23"/>
      <c r="BA66" s="23"/>
      <c r="BB66" s="23"/>
      <c r="BC66" s="23"/>
      <c r="BD66" s="23"/>
      <c r="BE66" s="23"/>
      <c r="BF66" s="23"/>
      <c r="BG66" s="23"/>
      <c r="BH66" s="23"/>
      <c r="BI66" s="23"/>
      <c r="BJ66" s="23"/>
      <c r="BK66" s="23"/>
      <c r="BL66" s="23"/>
      <c r="BM66" s="23"/>
      <c r="BN66" s="23"/>
      <c r="BO66" s="23"/>
      <c r="BP66" s="23"/>
      <c r="BQ66" s="23"/>
      <c r="BR66" s="23"/>
      <c r="BS66" s="23"/>
      <c r="BT66" s="23"/>
      <c r="BU66" s="23"/>
      <c r="BV66" s="23"/>
      <c r="BW66" s="23"/>
      <c r="BX66" s="23"/>
      <c r="BY66" s="23"/>
      <c r="BZ66" s="23"/>
      <c r="CA66" s="23"/>
      <c r="CB66" s="23"/>
      <c r="CC66" s="23"/>
      <c r="CD66" s="23"/>
      <c r="CE66" s="23"/>
      <c r="CF66" s="23"/>
      <c r="CG66" s="23"/>
      <c r="CH66" s="23"/>
      <c r="CI66" s="23"/>
      <c r="CJ66" s="23"/>
      <c r="CK66" s="23"/>
      <c r="CL66" s="23"/>
      <c r="CM66" s="23"/>
      <c r="CN66" s="23"/>
      <c r="CO66" s="23"/>
      <c r="CP66" s="23"/>
      <c r="CQ66" s="23"/>
      <c r="CR66" s="23"/>
      <c r="CS66" s="23"/>
      <c r="CT66" s="23"/>
      <c r="CU66" s="23"/>
      <c r="CV66" s="23"/>
      <c r="CW66" s="23"/>
      <c r="CX66" s="23"/>
      <c r="CY66" s="23"/>
      <c r="CZ66" s="23"/>
      <c r="DA66" s="23"/>
      <c r="DB66" s="23"/>
      <c r="DC66" s="23"/>
      <c r="DD66" s="23"/>
      <c r="DE66" s="23"/>
      <c r="DF66" s="23"/>
      <c r="DG66" s="23"/>
      <c r="DH66" s="23"/>
      <c r="DI66" s="23"/>
      <c r="DJ66" s="23"/>
      <c r="DK66" s="23"/>
      <c r="DL66" s="23"/>
      <c r="DM66" s="23"/>
      <c r="DN66" s="23"/>
      <c r="DO66" s="23"/>
      <c r="DP66" s="23"/>
      <c r="DQ66" s="23"/>
      <c r="DR66" s="23"/>
      <c r="DS66" s="23"/>
      <c r="DT66" s="23"/>
      <c r="DU66" s="23"/>
      <c r="DV66" s="23"/>
      <c r="DW66" s="23"/>
      <c r="DX66" s="23"/>
      <c r="DY66" s="23"/>
      <c r="DZ66" s="23"/>
      <c r="EA66" s="23"/>
      <c r="EB66" s="23"/>
      <c r="EC66" s="23"/>
      <c r="ED66" s="23"/>
      <c r="EE66" s="23"/>
      <c r="EF66" s="23"/>
      <c r="EG66" s="23"/>
      <c r="EH66" s="23"/>
      <c r="EI66" s="23"/>
      <c r="EJ66" s="23"/>
      <c r="EK66" s="23"/>
      <c r="EL66" s="23"/>
      <c r="EM66" s="23"/>
      <c r="EN66" s="23"/>
      <c r="EO66" s="23"/>
      <c r="EP66" s="23"/>
      <c r="EQ66" s="23"/>
      <c r="ER66" s="23"/>
      <c r="ES66" s="23"/>
      <c r="ET66" s="23"/>
      <c r="EU66" s="23"/>
      <c r="EV66" s="23"/>
      <c r="EW66" s="23"/>
      <c r="EX66" s="23"/>
      <c r="EY66" s="23"/>
      <c r="EZ66" s="23"/>
      <c r="FA66" s="23"/>
      <c r="FB66" s="23"/>
      <c r="FC66" s="23"/>
      <c r="FD66" s="23"/>
      <c r="FE66" s="23"/>
      <c r="FF66" s="23"/>
      <c r="FG66" s="23"/>
      <c r="FH66" s="23"/>
      <c r="FI66" s="23"/>
      <c r="FJ66" s="23"/>
      <c r="FK66" s="23"/>
      <c r="FL66" s="23"/>
      <c r="FM66" s="23"/>
      <c r="FN66" s="23"/>
      <c r="FO66" s="23"/>
      <c r="FP66" s="23"/>
      <c r="FQ66" s="23"/>
      <c r="FR66" s="23"/>
      <c r="FS66" s="23"/>
      <c r="FT66" s="23"/>
      <c r="FU66" s="23"/>
      <c r="FV66" s="23"/>
      <c r="FW66" s="23"/>
      <c r="FX66" s="23"/>
      <c r="FY66" s="23"/>
      <c r="FZ66" s="23"/>
      <c r="GA66" s="23"/>
      <c r="GB66" s="23"/>
      <c r="GC66" s="23"/>
      <c r="GD66" s="23"/>
      <c r="GE66" s="23"/>
      <c r="GF66" s="23"/>
      <c r="GG66" s="23"/>
      <c r="GH66" s="23"/>
      <c r="GI66" s="23"/>
      <c r="GJ66" s="23"/>
      <c r="GK66" s="23"/>
      <c r="GL66" s="23"/>
      <c r="GM66" s="23"/>
      <c r="GN66" s="23"/>
      <c r="GO66" s="23"/>
      <c r="GP66" s="23"/>
      <c r="GQ66" s="23"/>
    </row>
    <row r="67" spans="1:199" s="25" customFormat="1" ht="12.75">
      <c r="A67" s="65" t="s">
        <v>12</v>
      </c>
      <c r="B67" s="75"/>
      <c r="C67" s="98">
        <f>C64-C65-C66</f>
        <v>752.7</v>
      </c>
      <c r="D67" s="50">
        <f>D64</f>
        <v>0</v>
      </c>
      <c r="E67" s="22">
        <f>E64-E65-E66</f>
        <v>82</v>
      </c>
      <c r="F67" s="89">
        <f t="shared" si="1"/>
        <v>10.894114521057526</v>
      </c>
      <c r="G67" s="24"/>
      <c r="H67" s="24"/>
      <c r="I67" s="24"/>
      <c r="J67" s="24"/>
      <c r="K67" s="24"/>
      <c r="L67" s="24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23"/>
      <c r="AW67" s="23"/>
      <c r="AX67" s="23"/>
      <c r="AY67" s="23"/>
      <c r="AZ67" s="23"/>
      <c r="BA67" s="23"/>
      <c r="BB67" s="23"/>
      <c r="BC67" s="23"/>
      <c r="BD67" s="23"/>
      <c r="BE67" s="23"/>
      <c r="BF67" s="23"/>
      <c r="BG67" s="23"/>
      <c r="BH67" s="23"/>
      <c r="BI67" s="23"/>
      <c r="BJ67" s="23"/>
      <c r="BK67" s="23"/>
      <c r="BL67" s="23"/>
      <c r="BM67" s="23"/>
      <c r="BN67" s="23"/>
      <c r="BO67" s="23"/>
      <c r="BP67" s="23"/>
      <c r="BQ67" s="23"/>
      <c r="BR67" s="23"/>
      <c r="BS67" s="23"/>
      <c r="BT67" s="23"/>
      <c r="BU67" s="23"/>
      <c r="BV67" s="23"/>
      <c r="BW67" s="23"/>
      <c r="BX67" s="23"/>
      <c r="BY67" s="23"/>
      <c r="BZ67" s="23"/>
      <c r="CA67" s="23"/>
      <c r="CB67" s="23"/>
      <c r="CC67" s="23"/>
      <c r="CD67" s="23"/>
      <c r="CE67" s="23"/>
      <c r="CF67" s="23"/>
      <c r="CG67" s="23"/>
      <c r="CH67" s="23"/>
      <c r="CI67" s="23"/>
      <c r="CJ67" s="23"/>
      <c r="CK67" s="23"/>
      <c r="CL67" s="23"/>
      <c r="CM67" s="23"/>
      <c r="CN67" s="23"/>
      <c r="CO67" s="23"/>
      <c r="CP67" s="23"/>
      <c r="CQ67" s="23"/>
      <c r="CR67" s="23"/>
      <c r="CS67" s="23"/>
      <c r="CT67" s="23"/>
      <c r="CU67" s="23"/>
      <c r="CV67" s="23"/>
      <c r="CW67" s="23"/>
      <c r="CX67" s="23"/>
      <c r="CY67" s="23"/>
      <c r="CZ67" s="23"/>
      <c r="DA67" s="23"/>
      <c r="DB67" s="23"/>
      <c r="DC67" s="23"/>
      <c r="DD67" s="23"/>
      <c r="DE67" s="23"/>
      <c r="DF67" s="23"/>
      <c r="DG67" s="23"/>
      <c r="DH67" s="23"/>
      <c r="DI67" s="23"/>
      <c r="DJ67" s="23"/>
      <c r="DK67" s="23"/>
      <c r="DL67" s="23"/>
      <c r="DM67" s="23"/>
      <c r="DN67" s="23"/>
      <c r="DO67" s="23"/>
      <c r="DP67" s="23"/>
      <c r="DQ67" s="23"/>
      <c r="DR67" s="23"/>
      <c r="DS67" s="23"/>
      <c r="DT67" s="23"/>
      <c r="DU67" s="23"/>
      <c r="DV67" s="23"/>
      <c r="DW67" s="23"/>
      <c r="DX67" s="23"/>
      <c r="DY67" s="23"/>
      <c r="DZ67" s="23"/>
      <c r="EA67" s="23"/>
      <c r="EB67" s="23"/>
      <c r="EC67" s="23"/>
      <c r="ED67" s="23"/>
      <c r="EE67" s="23"/>
      <c r="EF67" s="23"/>
      <c r="EG67" s="23"/>
      <c r="EH67" s="23"/>
      <c r="EI67" s="23"/>
      <c r="EJ67" s="23"/>
      <c r="EK67" s="23"/>
      <c r="EL67" s="23"/>
      <c r="EM67" s="23"/>
      <c r="EN67" s="23"/>
      <c r="EO67" s="23"/>
      <c r="EP67" s="23"/>
      <c r="EQ67" s="23"/>
      <c r="ER67" s="23"/>
      <c r="ES67" s="23"/>
      <c r="ET67" s="23"/>
      <c r="EU67" s="23"/>
      <c r="EV67" s="23"/>
      <c r="EW67" s="23"/>
      <c r="EX67" s="23"/>
      <c r="EY67" s="23"/>
      <c r="EZ67" s="23"/>
      <c r="FA67" s="23"/>
      <c r="FB67" s="23"/>
      <c r="FC67" s="23"/>
      <c r="FD67" s="23"/>
      <c r="FE67" s="23"/>
      <c r="FF67" s="23"/>
      <c r="FG67" s="23"/>
      <c r="FH67" s="23"/>
      <c r="FI67" s="23"/>
      <c r="FJ67" s="23"/>
      <c r="FK67" s="23"/>
      <c r="FL67" s="23"/>
      <c r="FM67" s="23"/>
      <c r="FN67" s="23"/>
      <c r="FO67" s="23"/>
      <c r="FP67" s="23"/>
      <c r="FQ67" s="23"/>
      <c r="FR67" s="23"/>
      <c r="FS67" s="23"/>
      <c r="FT67" s="23"/>
      <c r="FU67" s="23"/>
      <c r="FV67" s="23"/>
      <c r="FW67" s="23"/>
      <c r="FX67" s="23"/>
      <c r="FY67" s="23"/>
      <c r="FZ67" s="23"/>
      <c r="GA67" s="23"/>
      <c r="GB67" s="23"/>
      <c r="GC67" s="23"/>
      <c r="GD67" s="23"/>
      <c r="GE67" s="23"/>
      <c r="GF67" s="23"/>
      <c r="GG67" s="23"/>
      <c r="GH67" s="23"/>
      <c r="GI67" s="23"/>
      <c r="GJ67" s="23"/>
      <c r="GK67" s="23"/>
      <c r="GL67" s="23"/>
      <c r="GM67" s="23"/>
      <c r="GN67" s="23"/>
      <c r="GO67" s="23"/>
      <c r="GP67" s="23"/>
      <c r="GQ67" s="23"/>
    </row>
    <row r="68" spans="1:199" s="21" customFormat="1" ht="12.75">
      <c r="A68" s="64" t="s">
        <v>54</v>
      </c>
      <c r="B68" s="74" t="s">
        <v>55</v>
      </c>
      <c r="C68" s="103">
        <v>2351.1</v>
      </c>
      <c r="D68" s="47"/>
      <c r="E68" s="16">
        <v>767.4</v>
      </c>
      <c r="F68" s="87">
        <f t="shared" si="1"/>
        <v>32.640040831951</v>
      </c>
      <c r="G68" s="20"/>
      <c r="H68" s="20"/>
      <c r="I68" s="20"/>
      <c r="J68" s="20"/>
      <c r="K68" s="20"/>
      <c r="L68" s="20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19"/>
      <c r="CN68" s="19"/>
      <c r="CO68" s="19"/>
      <c r="CP68" s="19"/>
      <c r="CQ68" s="19"/>
      <c r="CR68" s="19"/>
      <c r="CS68" s="19"/>
      <c r="CT68" s="19"/>
      <c r="CU68" s="19"/>
      <c r="CV68" s="19"/>
      <c r="CW68" s="19"/>
      <c r="CX68" s="19"/>
      <c r="CY68" s="19"/>
      <c r="CZ68" s="19"/>
      <c r="DA68" s="19"/>
      <c r="DB68" s="19"/>
      <c r="DC68" s="19"/>
      <c r="DD68" s="19"/>
      <c r="DE68" s="19"/>
      <c r="DF68" s="19"/>
      <c r="DG68" s="19"/>
      <c r="DH68" s="19"/>
      <c r="DI68" s="19"/>
      <c r="DJ68" s="19"/>
      <c r="DK68" s="19"/>
      <c r="DL68" s="19"/>
      <c r="DM68" s="19"/>
      <c r="DN68" s="19"/>
      <c r="DO68" s="19"/>
      <c r="DP68" s="19"/>
      <c r="DQ68" s="19"/>
      <c r="DR68" s="19"/>
      <c r="DS68" s="19"/>
      <c r="DT68" s="19"/>
      <c r="DU68" s="19"/>
      <c r="DV68" s="19"/>
      <c r="DW68" s="19"/>
      <c r="DX68" s="19"/>
      <c r="DY68" s="19"/>
      <c r="DZ68" s="19"/>
      <c r="EA68" s="19"/>
      <c r="EB68" s="19"/>
      <c r="EC68" s="19"/>
      <c r="ED68" s="19"/>
      <c r="EE68" s="19"/>
      <c r="EF68" s="19"/>
      <c r="EG68" s="19"/>
      <c r="EH68" s="19"/>
      <c r="EI68" s="19"/>
      <c r="EJ68" s="19"/>
      <c r="EK68" s="19"/>
      <c r="EL68" s="19"/>
      <c r="EM68" s="19"/>
      <c r="EN68" s="19"/>
      <c r="EO68" s="19"/>
      <c r="EP68" s="19"/>
      <c r="EQ68" s="19"/>
      <c r="ER68" s="19"/>
      <c r="ES68" s="19"/>
      <c r="ET68" s="19"/>
      <c r="EU68" s="19"/>
      <c r="EV68" s="19"/>
      <c r="EW68" s="19"/>
      <c r="EX68" s="19"/>
      <c r="EY68" s="19"/>
      <c r="EZ68" s="19"/>
      <c r="FA68" s="19"/>
      <c r="FB68" s="19"/>
      <c r="FC68" s="19"/>
      <c r="FD68" s="19"/>
      <c r="FE68" s="19"/>
      <c r="FF68" s="19"/>
      <c r="FG68" s="19"/>
      <c r="FH68" s="19"/>
      <c r="FI68" s="19"/>
      <c r="FJ68" s="19"/>
      <c r="FK68" s="19"/>
      <c r="FL68" s="19"/>
      <c r="FM68" s="19"/>
      <c r="FN68" s="19"/>
      <c r="FO68" s="19"/>
      <c r="FP68" s="19"/>
      <c r="FQ68" s="19"/>
      <c r="FR68" s="19"/>
      <c r="FS68" s="19"/>
      <c r="FT68" s="19"/>
      <c r="FU68" s="19"/>
      <c r="FV68" s="19"/>
      <c r="FW68" s="19"/>
      <c r="FX68" s="19"/>
      <c r="FY68" s="19"/>
      <c r="FZ68" s="19"/>
      <c r="GA68" s="19"/>
      <c r="GB68" s="19"/>
      <c r="GC68" s="19"/>
      <c r="GD68" s="19"/>
      <c r="GE68" s="19"/>
      <c r="GF68" s="19"/>
      <c r="GG68" s="19"/>
      <c r="GH68" s="19"/>
      <c r="GI68" s="19"/>
      <c r="GJ68" s="19"/>
      <c r="GK68" s="19"/>
      <c r="GL68" s="19"/>
      <c r="GM68" s="19"/>
      <c r="GN68" s="19"/>
      <c r="GO68" s="19"/>
      <c r="GP68" s="19"/>
      <c r="GQ68" s="19"/>
    </row>
    <row r="69" spans="1:199" s="25" customFormat="1" ht="12.75">
      <c r="A69" s="65" t="s">
        <v>48</v>
      </c>
      <c r="B69" s="75"/>
      <c r="C69" s="98">
        <v>1143</v>
      </c>
      <c r="D69" s="44"/>
      <c r="E69" s="22">
        <v>368.4</v>
      </c>
      <c r="F69" s="89">
        <f t="shared" si="1"/>
        <v>32.23097112860892</v>
      </c>
      <c r="G69" s="24"/>
      <c r="H69" s="24"/>
      <c r="I69" s="24"/>
      <c r="J69" s="24"/>
      <c r="K69" s="24"/>
      <c r="L69" s="24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23"/>
      <c r="AT69" s="23"/>
      <c r="AU69" s="23"/>
      <c r="AV69" s="23"/>
      <c r="AW69" s="23"/>
      <c r="AX69" s="23"/>
      <c r="AY69" s="23"/>
      <c r="AZ69" s="23"/>
      <c r="BA69" s="23"/>
      <c r="BB69" s="23"/>
      <c r="BC69" s="23"/>
      <c r="BD69" s="23"/>
      <c r="BE69" s="23"/>
      <c r="BF69" s="23"/>
      <c r="BG69" s="23"/>
      <c r="BH69" s="23"/>
      <c r="BI69" s="23"/>
      <c r="BJ69" s="23"/>
      <c r="BK69" s="23"/>
      <c r="BL69" s="23"/>
      <c r="BM69" s="23"/>
      <c r="BN69" s="23"/>
      <c r="BO69" s="23"/>
      <c r="BP69" s="23"/>
      <c r="BQ69" s="23"/>
      <c r="BR69" s="23"/>
      <c r="BS69" s="23"/>
      <c r="BT69" s="23"/>
      <c r="BU69" s="23"/>
      <c r="BV69" s="23"/>
      <c r="BW69" s="23"/>
      <c r="BX69" s="23"/>
      <c r="BY69" s="23"/>
      <c r="BZ69" s="23"/>
      <c r="CA69" s="23"/>
      <c r="CB69" s="23"/>
      <c r="CC69" s="23"/>
      <c r="CD69" s="23"/>
      <c r="CE69" s="23"/>
      <c r="CF69" s="23"/>
      <c r="CG69" s="23"/>
      <c r="CH69" s="23"/>
      <c r="CI69" s="23"/>
      <c r="CJ69" s="23"/>
      <c r="CK69" s="23"/>
      <c r="CL69" s="23"/>
      <c r="CM69" s="23"/>
      <c r="CN69" s="23"/>
      <c r="CO69" s="23"/>
      <c r="CP69" s="23"/>
      <c r="CQ69" s="23"/>
      <c r="CR69" s="23"/>
      <c r="CS69" s="23"/>
      <c r="CT69" s="23"/>
      <c r="CU69" s="23"/>
      <c r="CV69" s="23"/>
      <c r="CW69" s="23"/>
      <c r="CX69" s="23"/>
      <c r="CY69" s="23"/>
      <c r="CZ69" s="23"/>
      <c r="DA69" s="23"/>
      <c r="DB69" s="23"/>
      <c r="DC69" s="23"/>
      <c r="DD69" s="23"/>
      <c r="DE69" s="23"/>
      <c r="DF69" s="23"/>
      <c r="DG69" s="23"/>
      <c r="DH69" s="23"/>
      <c r="DI69" s="23"/>
      <c r="DJ69" s="23"/>
      <c r="DK69" s="23"/>
      <c r="DL69" s="23"/>
      <c r="DM69" s="23"/>
      <c r="DN69" s="23"/>
      <c r="DO69" s="23"/>
      <c r="DP69" s="23"/>
      <c r="DQ69" s="23"/>
      <c r="DR69" s="23"/>
      <c r="DS69" s="23"/>
      <c r="DT69" s="23"/>
      <c r="DU69" s="23"/>
      <c r="DV69" s="23"/>
      <c r="DW69" s="23"/>
      <c r="DX69" s="23"/>
      <c r="DY69" s="23"/>
      <c r="DZ69" s="23"/>
      <c r="EA69" s="23"/>
      <c r="EB69" s="23"/>
      <c r="EC69" s="23"/>
      <c r="ED69" s="23"/>
      <c r="EE69" s="23"/>
      <c r="EF69" s="23"/>
      <c r="EG69" s="23"/>
      <c r="EH69" s="23"/>
      <c r="EI69" s="23"/>
      <c r="EJ69" s="23"/>
      <c r="EK69" s="23"/>
      <c r="EL69" s="23"/>
      <c r="EM69" s="23"/>
      <c r="EN69" s="23"/>
      <c r="EO69" s="23"/>
      <c r="EP69" s="23"/>
      <c r="EQ69" s="23"/>
      <c r="ER69" s="23"/>
      <c r="ES69" s="23"/>
      <c r="ET69" s="23"/>
      <c r="EU69" s="23"/>
      <c r="EV69" s="23"/>
      <c r="EW69" s="23"/>
      <c r="EX69" s="23"/>
      <c r="EY69" s="23"/>
      <c r="EZ69" s="23"/>
      <c r="FA69" s="23"/>
      <c r="FB69" s="23"/>
      <c r="FC69" s="23"/>
      <c r="FD69" s="23"/>
      <c r="FE69" s="23"/>
      <c r="FF69" s="23"/>
      <c r="FG69" s="23"/>
      <c r="FH69" s="23"/>
      <c r="FI69" s="23"/>
      <c r="FJ69" s="23"/>
      <c r="FK69" s="23"/>
      <c r="FL69" s="23"/>
      <c r="FM69" s="23"/>
      <c r="FN69" s="23"/>
      <c r="FO69" s="23"/>
      <c r="FP69" s="23"/>
      <c r="FQ69" s="23"/>
      <c r="FR69" s="23"/>
      <c r="FS69" s="23"/>
      <c r="FT69" s="23"/>
      <c r="FU69" s="23"/>
      <c r="FV69" s="23"/>
      <c r="FW69" s="23"/>
      <c r="FX69" s="23"/>
      <c r="FY69" s="23"/>
      <c r="FZ69" s="23"/>
      <c r="GA69" s="23"/>
      <c r="GB69" s="23"/>
      <c r="GC69" s="23"/>
      <c r="GD69" s="23"/>
      <c r="GE69" s="23"/>
      <c r="GF69" s="23"/>
      <c r="GG69" s="23"/>
      <c r="GH69" s="23"/>
      <c r="GI69" s="23"/>
      <c r="GJ69" s="23"/>
      <c r="GK69" s="23"/>
      <c r="GL69" s="23"/>
      <c r="GM69" s="23"/>
      <c r="GN69" s="23"/>
      <c r="GO69" s="23"/>
      <c r="GP69" s="23"/>
      <c r="GQ69" s="23"/>
    </row>
    <row r="70" spans="1:199" s="25" customFormat="1" ht="12.75">
      <c r="A70" s="65" t="s">
        <v>18</v>
      </c>
      <c r="B70" s="75"/>
      <c r="C70" s="98">
        <v>364.9</v>
      </c>
      <c r="D70" s="44"/>
      <c r="E70" s="22">
        <v>121.2</v>
      </c>
      <c r="F70" s="89">
        <f t="shared" si="1"/>
        <v>33.214579336804604</v>
      </c>
      <c r="G70" s="24"/>
      <c r="H70" s="24"/>
      <c r="I70" s="24"/>
      <c r="J70" s="24"/>
      <c r="K70" s="24"/>
      <c r="L70" s="24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3"/>
      <c r="AS70" s="23"/>
      <c r="AT70" s="23"/>
      <c r="AU70" s="23"/>
      <c r="AV70" s="23"/>
      <c r="AW70" s="23"/>
      <c r="AX70" s="23"/>
      <c r="AY70" s="23"/>
      <c r="AZ70" s="23"/>
      <c r="BA70" s="23"/>
      <c r="BB70" s="23"/>
      <c r="BC70" s="23"/>
      <c r="BD70" s="23"/>
      <c r="BE70" s="23"/>
      <c r="BF70" s="23"/>
      <c r="BG70" s="23"/>
      <c r="BH70" s="23"/>
      <c r="BI70" s="23"/>
      <c r="BJ70" s="23"/>
      <c r="BK70" s="23"/>
      <c r="BL70" s="23"/>
      <c r="BM70" s="23"/>
      <c r="BN70" s="23"/>
      <c r="BO70" s="23"/>
      <c r="BP70" s="23"/>
      <c r="BQ70" s="23"/>
      <c r="BR70" s="23"/>
      <c r="BS70" s="23"/>
      <c r="BT70" s="23"/>
      <c r="BU70" s="23"/>
      <c r="BV70" s="23"/>
      <c r="BW70" s="23"/>
      <c r="BX70" s="23"/>
      <c r="BY70" s="23"/>
      <c r="BZ70" s="23"/>
      <c r="CA70" s="23"/>
      <c r="CB70" s="23"/>
      <c r="CC70" s="23"/>
      <c r="CD70" s="23"/>
      <c r="CE70" s="23"/>
      <c r="CF70" s="23"/>
      <c r="CG70" s="23"/>
      <c r="CH70" s="23"/>
      <c r="CI70" s="23"/>
      <c r="CJ70" s="23"/>
      <c r="CK70" s="23"/>
      <c r="CL70" s="23"/>
      <c r="CM70" s="23"/>
      <c r="CN70" s="23"/>
      <c r="CO70" s="23"/>
      <c r="CP70" s="23"/>
      <c r="CQ70" s="23"/>
      <c r="CR70" s="23"/>
      <c r="CS70" s="23"/>
      <c r="CT70" s="23"/>
      <c r="CU70" s="23"/>
      <c r="CV70" s="23"/>
      <c r="CW70" s="23"/>
      <c r="CX70" s="23"/>
      <c r="CY70" s="23"/>
      <c r="CZ70" s="23"/>
      <c r="DA70" s="23"/>
      <c r="DB70" s="23"/>
      <c r="DC70" s="23"/>
      <c r="DD70" s="23"/>
      <c r="DE70" s="23"/>
      <c r="DF70" s="23"/>
      <c r="DG70" s="23"/>
      <c r="DH70" s="23"/>
      <c r="DI70" s="23"/>
      <c r="DJ70" s="23"/>
      <c r="DK70" s="23"/>
      <c r="DL70" s="23"/>
      <c r="DM70" s="23"/>
      <c r="DN70" s="23"/>
      <c r="DO70" s="23"/>
      <c r="DP70" s="23"/>
      <c r="DQ70" s="23"/>
      <c r="DR70" s="23"/>
      <c r="DS70" s="23"/>
      <c r="DT70" s="23"/>
      <c r="DU70" s="23"/>
      <c r="DV70" s="23"/>
      <c r="DW70" s="23"/>
      <c r="DX70" s="23"/>
      <c r="DY70" s="23"/>
      <c r="DZ70" s="23"/>
      <c r="EA70" s="23"/>
      <c r="EB70" s="23"/>
      <c r="EC70" s="23"/>
      <c r="ED70" s="23"/>
      <c r="EE70" s="23"/>
      <c r="EF70" s="23"/>
      <c r="EG70" s="23"/>
      <c r="EH70" s="23"/>
      <c r="EI70" s="23"/>
      <c r="EJ70" s="23"/>
      <c r="EK70" s="23"/>
      <c r="EL70" s="23"/>
      <c r="EM70" s="23"/>
      <c r="EN70" s="23"/>
      <c r="EO70" s="23"/>
      <c r="EP70" s="23"/>
      <c r="EQ70" s="23"/>
      <c r="ER70" s="23"/>
      <c r="ES70" s="23"/>
      <c r="ET70" s="23"/>
      <c r="EU70" s="23"/>
      <c r="EV70" s="23"/>
      <c r="EW70" s="23"/>
      <c r="EX70" s="23"/>
      <c r="EY70" s="23"/>
      <c r="EZ70" s="23"/>
      <c r="FA70" s="23"/>
      <c r="FB70" s="23"/>
      <c r="FC70" s="23"/>
      <c r="FD70" s="23"/>
      <c r="FE70" s="23"/>
      <c r="FF70" s="23"/>
      <c r="FG70" s="23"/>
      <c r="FH70" s="23"/>
      <c r="FI70" s="23"/>
      <c r="FJ70" s="23"/>
      <c r="FK70" s="23"/>
      <c r="FL70" s="23"/>
      <c r="FM70" s="23"/>
      <c r="FN70" s="23"/>
      <c r="FO70" s="23"/>
      <c r="FP70" s="23"/>
      <c r="FQ70" s="23"/>
      <c r="FR70" s="23"/>
      <c r="FS70" s="23"/>
      <c r="FT70" s="23"/>
      <c r="FU70" s="23"/>
      <c r="FV70" s="23"/>
      <c r="FW70" s="23"/>
      <c r="FX70" s="23"/>
      <c r="FY70" s="23"/>
      <c r="FZ70" s="23"/>
      <c r="GA70" s="23"/>
      <c r="GB70" s="23"/>
      <c r="GC70" s="23"/>
      <c r="GD70" s="23"/>
      <c r="GE70" s="23"/>
      <c r="GF70" s="23"/>
      <c r="GG70" s="23"/>
      <c r="GH70" s="23"/>
      <c r="GI70" s="23"/>
      <c r="GJ70" s="23"/>
      <c r="GK70" s="23"/>
      <c r="GL70" s="23"/>
      <c r="GM70" s="23"/>
      <c r="GN70" s="23"/>
      <c r="GO70" s="23"/>
      <c r="GP70" s="23"/>
      <c r="GQ70" s="23"/>
    </row>
    <row r="71" spans="1:199" s="25" customFormat="1" ht="12.75">
      <c r="A71" s="65" t="s">
        <v>12</v>
      </c>
      <c r="B71" s="75"/>
      <c r="C71" s="98">
        <f>C68-C69-C70</f>
        <v>843.1999999999999</v>
      </c>
      <c r="D71" s="50">
        <f>D68-D69-D70</f>
        <v>0</v>
      </c>
      <c r="E71" s="22">
        <f>E68-E69-E70</f>
        <v>277.8</v>
      </c>
      <c r="F71" s="89">
        <f t="shared" si="1"/>
        <v>32.94592030360532</v>
      </c>
      <c r="G71" s="24"/>
      <c r="H71" s="24"/>
      <c r="I71" s="24"/>
      <c r="J71" s="24"/>
      <c r="K71" s="24"/>
      <c r="L71" s="24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  <c r="AT71" s="23"/>
      <c r="AU71" s="23"/>
      <c r="AV71" s="23"/>
      <c r="AW71" s="23"/>
      <c r="AX71" s="23"/>
      <c r="AY71" s="23"/>
      <c r="AZ71" s="23"/>
      <c r="BA71" s="23"/>
      <c r="BB71" s="23"/>
      <c r="BC71" s="23"/>
      <c r="BD71" s="23"/>
      <c r="BE71" s="23"/>
      <c r="BF71" s="23"/>
      <c r="BG71" s="23"/>
      <c r="BH71" s="23"/>
      <c r="BI71" s="23"/>
      <c r="BJ71" s="23"/>
      <c r="BK71" s="23"/>
      <c r="BL71" s="23"/>
      <c r="BM71" s="23"/>
      <c r="BN71" s="23"/>
      <c r="BO71" s="23"/>
      <c r="BP71" s="23"/>
      <c r="BQ71" s="23"/>
      <c r="BR71" s="23"/>
      <c r="BS71" s="23"/>
      <c r="BT71" s="23"/>
      <c r="BU71" s="23"/>
      <c r="BV71" s="23"/>
      <c r="BW71" s="23"/>
      <c r="BX71" s="23"/>
      <c r="BY71" s="23"/>
      <c r="BZ71" s="23"/>
      <c r="CA71" s="23"/>
      <c r="CB71" s="23"/>
      <c r="CC71" s="23"/>
      <c r="CD71" s="23"/>
      <c r="CE71" s="23"/>
      <c r="CF71" s="23"/>
      <c r="CG71" s="23"/>
      <c r="CH71" s="23"/>
      <c r="CI71" s="23"/>
      <c r="CJ71" s="23"/>
      <c r="CK71" s="23"/>
      <c r="CL71" s="23"/>
      <c r="CM71" s="23"/>
      <c r="CN71" s="23"/>
      <c r="CO71" s="23"/>
      <c r="CP71" s="23"/>
      <c r="CQ71" s="23"/>
      <c r="CR71" s="23"/>
      <c r="CS71" s="23"/>
      <c r="CT71" s="23"/>
      <c r="CU71" s="23"/>
      <c r="CV71" s="23"/>
      <c r="CW71" s="23"/>
      <c r="CX71" s="23"/>
      <c r="CY71" s="23"/>
      <c r="CZ71" s="23"/>
      <c r="DA71" s="23"/>
      <c r="DB71" s="23"/>
      <c r="DC71" s="23"/>
      <c r="DD71" s="23"/>
      <c r="DE71" s="23"/>
      <c r="DF71" s="23"/>
      <c r="DG71" s="23"/>
      <c r="DH71" s="23"/>
      <c r="DI71" s="23"/>
      <c r="DJ71" s="23"/>
      <c r="DK71" s="23"/>
      <c r="DL71" s="23"/>
      <c r="DM71" s="23"/>
      <c r="DN71" s="23"/>
      <c r="DO71" s="23"/>
      <c r="DP71" s="23"/>
      <c r="DQ71" s="23"/>
      <c r="DR71" s="23"/>
      <c r="DS71" s="23"/>
      <c r="DT71" s="23"/>
      <c r="DU71" s="23"/>
      <c r="DV71" s="23"/>
      <c r="DW71" s="23"/>
      <c r="DX71" s="23"/>
      <c r="DY71" s="23"/>
      <c r="DZ71" s="23"/>
      <c r="EA71" s="23"/>
      <c r="EB71" s="23"/>
      <c r="EC71" s="23"/>
      <c r="ED71" s="23"/>
      <c r="EE71" s="23"/>
      <c r="EF71" s="23"/>
      <c r="EG71" s="23"/>
      <c r="EH71" s="23"/>
      <c r="EI71" s="23"/>
      <c r="EJ71" s="23"/>
      <c r="EK71" s="23"/>
      <c r="EL71" s="23"/>
      <c r="EM71" s="23"/>
      <c r="EN71" s="23"/>
      <c r="EO71" s="23"/>
      <c r="EP71" s="23"/>
      <c r="EQ71" s="23"/>
      <c r="ER71" s="23"/>
      <c r="ES71" s="23"/>
      <c r="ET71" s="23"/>
      <c r="EU71" s="23"/>
      <c r="EV71" s="23"/>
      <c r="EW71" s="23"/>
      <c r="EX71" s="23"/>
      <c r="EY71" s="23"/>
      <c r="EZ71" s="23"/>
      <c r="FA71" s="23"/>
      <c r="FB71" s="23"/>
      <c r="FC71" s="23"/>
      <c r="FD71" s="23"/>
      <c r="FE71" s="23"/>
      <c r="FF71" s="23"/>
      <c r="FG71" s="23"/>
      <c r="FH71" s="23"/>
      <c r="FI71" s="23"/>
      <c r="FJ71" s="23"/>
      <c r="FK71" s="23"/>
      <c r="FL71" s="23"/>
      <c r="FM71" s="23"/>
      <c r="FN71" s="23"/>
      <c r="FO71" s="23"/>
      <c r="FP71" s="23"/>
      <c r="FQ71" s="23"/>
      <c r="FR71" s="23"/>
      <c r="FS71" s="23"/>
      <c r="FT71" s="23"/>
      <c r="FU71" s="23"/>
      <c r="FV71" s="23"/>
      <c r="FW71" s="23"/>
      <c r="FX71" s="23"/>
      <c r="FY71" s="23"/>
      <c r="FZ71" s="23"/>
      <c r="GA71" s="23"/>
      <c r="GB71" s="23"/>
      <c r="GC71" s="23"/>
      <c r="GD71" s="23"/>
      <c r="GE71" s="23"/>
      <c r="GF71" s="23"/>
      <c r="GG71" s="23"/>
      <c r="GH71" s="23"/>
      <c r="GI71" s="23"/>
      <c r="GJ71" s="23"/>
      <c r="GK71" s="23"/>
      <c r="GL71" s="23"/>
      <c r="GM71" s="23"/>
      <c r="GN71" s="23"/>
      <c r="GO71" s="23"/>
      <c r="GP71" s="23"/>
      <c r="GQ71" s="23"/>
    </row>
    <row r="72" spans="1:199" s="10" customFormat="1" ht="12.75">
      <c r="A72" s="62" t="s">
        <v>56</v>
      </c>
      <c r="B72" s="71" t="s">
        <v>57</v>
      </c>
      <c r="C72" s="94">
        <v>48306</v>
      </c>
      <c r="D72" s="41"/>
      <c r="E72" s="13">
        <v>19808.6</v>
      </c>
      <c r="F72" s="87">
        <f t="shared" si="1"/>
        <v>41.00650022771498</v>
      </c>
      <c r="G72" s="27"/>
      <c r="H72" s="27"/>
      <c r="I72" s="27"/>
      <c r="J72" s="27"/>
      <c r="K72" s="27"/>
      <c r="L72" s="27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26"/>
      <c r="BB72" s="26"/>
      <c r="BC72" s="26"/>
      <c r="BD72" s="26"/>
      <c r="BE72" s="26"/>
      <c r="BF72" s="26"/>
      <c r="BG72" s="26"/>
      <c r="BH72" s="26"/>
      <c r="BI72" s="26"/>
      <c r="BJ72" s="26"/>
      <c r="BK72" s="26"/>
      <c r="BL72" s="26"/>
      <c r="BM72" s="26"/>
      <c r="BN72" s="26"/>
      <c r="BO72" s="26"/>
      <c r="BP72" s="26"/>
      <c r="BQ72" s="26"/>
      <c r="BR72" s="26"/>
      <c r="BS72" s="26"/>
      <c r="BT72" s="26"/>
      <c r="BU72" s="26"/>
      <c r="BV72" s="26"/>
      <c r="BW72" s="26"/>
      <c r="BX72" s="26"/>
      <c r="BY72" s="26"/>
      <c r="BZ72" s="26"/>
      <c r="CA72" s="26"/>
      <c r="CB72" s="26"/>
      <c r="CC72" s="26"/>
      <c r="CD72" s="26"/>
      <c r="CE72" s="26"/>
      <c r="CF72" s="26"/>
      <c r="CG72" s="26"/>
      <c r="CH72" s="26"/>
      <c r="CI72" s="26"/>
      <c r="CJ72" s="26"/>
      <c r="CK72" s="26"/>
      <c r="CL72" s="26"/>
      <c r="CM72" s="26"/>
      <c r="CN72" s="26"/>
      <c r="CO72" s="26"/>
      <c r="CP72" s="26"/>
      <c r="CQ72" s="26"/>
      <c r="CR72" s="26"/>
      <c r="CS72" s="26"/>
      <c r="CT72" s="26"/>
      <c r="CU72" s="26"/>
      <c r="CV72" s="26"/>
      <c r="CW72" s="26"/>
      <c r="CX72" s="26"/>
      <c r="CY72" s="26"/>
      <c r="CZ72" s="26"/>
      <c r="DA72" s="26"/>
      <c r="DB72" s="26"/>
      <c r="DC72" s="26"/>
      <c r="DD72" s="26"/>
      <c r="DE72" s="26"/>
      <c r="DF72" s="26"/>
      <c r="DG72" s="26"/>
      <c r="DH72" s="26"/>
      <c r="DI72" s="26"/>
      <c r="DJ72" s="26"/>
      <c r="DK72" s="26"/>
      <c r="DL72" s="26"/>
      <c r="DM72" s="26"/>
      <c r="DN72" s="26"/>
      <c r="DO72" s="26"/>
      <c r="DP72" s="26"/>
      <c r="DQ72" s="26"/>
      <c r="DR72" s="26"/>
      <c r="DS72" s="26"/>
      <c r="DT72" s="26"/>
      <c r="DU72" s="26"/>
      <c r="DV72" s="26"/>
      <c r="DW72" s="26"/>
      <c r="DX72" s="26"/>
      <c r="DY72" s="26"/>
      <c r="DZ72" s="26"/>
      <c r="EA72" s="26"/>
      <c r="EB72" s="26"/>
      <c r="EC72" s="26"/>
      <c r="ED72" s="26"/>
      <c r="EE72" s="26"/>
      <c r="EF72" s="26"/>
      <c r="EG72" s="26"/>
      <c r="EH72" s="26"/>
      <c r="EI72" s="26"/>
      <c r="EJ72" s="26"/>
      <c r="EK72" s="26"/>
      <c r="EL72" s="26"/>
      <c r="EM72" s="26"/>
      <c r="EN72" s="26"/>
      <c r="EO72" s="26"/>
      <c r="EP72" s="26"/>
      <c r="EQ72" s="26"/>
      <c r="ER72" s="26"/>
      <c r="ES72" s="26"/>
      <c r="ET72" s="26"/>
      <c r="EU72" s="26"/>
      <c r="EV72" s="26"/>
      <c r="EW72" s="26"/>
      <c r="EX72" s="26"/>
      <c r="EY72" s="26"/>
      <c r="EZ72" s="26"/>
      <c r="FA72" s="26"/>
      <c r="FB72" s="26"/>
      <c r="FC72" s="26"/>
      <c r="FD72" s="26"/>
      <c r="FE72" s="26"/>
      <c r="FF72" s="26"/>
      <c r="FG72" s="26"/>
      <c r="FH72" s="26"/>
      <c r="FI72" s="26"/>
      <c r="FJ72" s="26"/>
      <c r="FK72" s="26"/>
      <c r="FL72" s="26"/>
      <c r="FM72" s="26"/>
      <c r="FN72" s="26"/>
      <c r="FO72" s="26"/>
      <c r="FP72" s="26"/>
      <c r="FQ72" s="26"/>
      <c r="FR72" s="26"/>
      <c r="FS72" s="26"/>
      <c r="FT72" s="26"/>
      <c r="FU72" s="26"/>
      <c r="FV72" s="26"/>
      <c r="FW72" s="26"/>
      <c r="FX72" s="26"/>
      <c r="FY72" s="26"/>
      <c r="FZ72" s="26"/>
      <c r="GA72" s="26"/>
      <c r="GB72" s="26"/>
      <c r="GC72" s="26"/>
      <c r="GD72" s="26"/>
      <c r="GE72" s="26"/>
      <c r="GF72" s="26"/>
      <c r="GG72" s="26"/>
      <c r="GH72" s="26"/>
      <c r="GI72" s="26"/>
      <c r="GJ72" s="26"/>
      <c r="GK72" s="26"/>
      <c r="GL72" s="26"/>
      <c r="GM72" s="26"/>
      <c r="GN72" s="26"/>
      <c r="GO72" s="26"/>
      <c r="GP72" s="26"/>
      <c r="GQ72" s="26"/>
    </row>
    <row r="73" spans="1:6" ht="12.75">
      <c r="A73" s="65" t="s">
        <v>58</v>
      </c>
      <c r="B73" s="70"/>
      <c r="C73" s="88">
        <v>12889.6</v>
      </c>
      <c r="D73" s="40"/>
      <c r="E73" s="14">
        <v>5005.8</v>
      </c>
      <c r="F73" s="89">
        <f t="shared" si="1"/>
        <v>38.835960774577956</v>
      </c>
    </row>
    <row r="74" spans="1:6" ht="12.75">
      <c r="A74" s="65" t="s">
        <v>59</v>
      </c>
      <c r="B74" s="70"/>
      <c r="C74" s="90">
        <v>4072.7</v>
      </c>
      <c r="D74" s="43"/>
      <c r="E74" s="14">
        <v>1555.7</v>
      </c>
      <c r="F74" s="89">
        <f t="shared" si="1"/>
        <v>38.19824686326025</v>
      </c>
    </row>
    <row r="75" spans="1:6" ht="12.75">
      <c r="A75" s="65" t="s">
        <v>12</v>
      </c>
      <c r="B75" s="70"/>
      <c r="C75" s="90">
        <f>C72-C73-C74</f>
        <v>31343.7</v>
      </c>
      <c r="D75" s="43">
        <f>D72-D73-D74</f>
        <v>0</v>
      </c>
      <c r="E75" s="14">
        <f>E72-E73-E74</f>
        <v>13247.099999999999</v>
      </c>
      <c r="F75" s="89">
        <f t="shared" si="1"/>
        <v>42.26399563548655</v>
      </c>
    </row>
    <row r="76" spans="1:6" ht="12.75">
      <c r="A76" s="63" t="s">
        <v>82</v>
      </c>
      <c r="B76" s="70"/>
      <c r="C76" s="95">
        <v>58.8</v>
      </c>
      <c r="D76" s="38"/>
      <c r="E76" s="38">
        <v>0</v>
      </c>
      <c r="F76" s="96">
        <f t="shared" si="1"/>
        <v>0</v>
      </c>
    </row>
    <row r="77" spans="1:6" s="10" customFormat="1" ht="15" customHeight="1">
      <c r="A77" s="64" t="s">
        <v>60</v>
      </c>
      <c r="B77" s="72" t="s">
        <v>61</v>
      </c>
      <c r="C77" s="94">
        <v>47.7</v>
      </c>
      <c r="D77" s="41"/>
      <c r="E77" s="13">
        <v>11.8</v>
      </c>
      <c r="F77" s="89">
        <f t="shared" si="1"/>
        <v>24.737945492662476</v>
      </c>
    </row>
    <row r="78" spans="1:6" s="10" customFormat="1" ht="12.75" hidden="1">
      <c r="A78" s="45" t="s">
        <v>84</v>
      </c>
      <c r="B78" s="72" t="s">
        <v>85</v>
      </c>
      <c r="C78" s="94">
        <v>0</v>
      </c>
      <c r="D78" s="41"/>
      <c r="E78" s="13">
        <v>0</v>
      </c>
      <c r="F78" s="87" t="e">
        <f t="shared" si="1"/>
        <v>#DIV/0!</v>
      </c>
    </row>
    <row r="79" spans="1:6" s="10" customFormat="1" ht="12.75">
      <c r="A79" s="62" t="s">
        <v>62</v>
      </c>
      <c r="B79" s="71" t="s">
        <v>63</v>
      </c>
      <c r="C79" s="94">
        <v>25780.7</v>
      </c>
      <c r="D79" s="42"/>
      <c r="E79" s="13">
        <v>11830.4</v>
      </c>
      <c r="F79" s="87">
        <f t="shared" si="1"/>
        <v>45.88859107782178</v>
      </c>
    </row>
    <row r="80" spans="1:6" ht="12.75">
      <c r="A80" s="61" t="s">
        <v>7</v>
      </c>
      <c r="B80" s="70"/>
      <c r="C80" s="84"/>
      <c r="D80" s="40"/>
      <c r="E80" s="11"/>
      <c r="F80" s="89"/>
    </row>
    <row r="81" spans="1:6" ht="12.75">
      <c r="A81" s="61" t="s">
        <v>64</v>
      </c>
      <c r="B81" s="70" t="s">
        <v>65</v>
      </c>
      <c r="C81" s="90">
        <v>1834.6</v>
      </c>
      <c r="D81" s="40"/>
      <c r="E81" s="11">
        <v>784.1</v>
      </c>
      <c r="F81" s="89">
        <f aca="true" t="shared" si="2" ref="F81:F88">E81/C81*100</f>
        <v>42.7395617573313</v>
      </c>
    </row>
    <row r="82" spans="1:6" ht="12.75">
      <c r="A82" s="61" t="s">
        <v>66</v>
      </c>
      <c r="B82" s="70" t="s">
        <v>67</v>
      </c>
      <c r="C82" s="90">
        <v>9573</v>
      </c>
      <c r="D82" s="40"/>
      <c r="E82" s="14">
        <v>6472.2</v>
      </c>
      <c r="F82" s="89">
        <f t="shared" si="2"/>
        <v>67.60890003133814</v>
      </c>
    </row>
    <row r="83" spans="1:6" ht="12.75">
      <c r="A83" s="61" t="s">
        <v>68</v>
      </c>
      <c r="B83" s="70" t="s">
        <v>69</v>
      </c>
      <c r="C83" s="90">
        <v>14373.1</v>
      </c>
      <c r="D83" s="40"/>
      <c r="E83" s="14">
        <v>4574.1</v>
      </c>
      <c r="F83" s="89">
        <f t="shared" si="2"/>
        <v>31.824032393846842</v>
      </c>
    </row>
    <row r="84" spans="1:6" ht="12.75">
      <c r="A84" s="64" t="s">
        <v>70</v>
      </c>
      <c r="B84" s="71" t="s">
        <v>71</v>
      </c>
      <c r="C84" s="94">
        <v>817.7</v>
      </c>
      <c r="D84" s="41"/>
      <c r="E84" s="12">
        <v>216.9</v>
      </c>
      <c r="F84" s="87">
        <f t="shared" si="2"/>
        <v>26.5256206432677</v>
      </c>
    </row>
    <row r="85" spans="1:6" ht="12.75">
      <c r="A85" s="66" t="s">
        <v>72</v>
      </c>
      <c r="B85" s="71" t="s">
        <v>73</v>
      </c>
      <c r="C85" s="94">
        <v>800</v>
      </c>
      <c r="D85" s="42"/>
      <c r="E85" s="13">
        <v>83</v>
      </c>
      <c r="F85" s="87">
        <f t="shared" si="2"/>
        <v>10.375</v>
      </c>
    </row>
    <row r="86" spans="1:6" s="10" customFormat="1" ht="13.5" customHeight="1" thickBot="1">
      <c r="A86" s="60" t="s">
        <v>74</v>
      </c>
      <c r="B86" s="77" t="s">
        <v>75</v>
      </c>
      <c r="C86" s="104">
        <v>25827.2</v>
      </c>
      <c r="D86" s="48"/>
      <c r="E86" s="9">
        <v>12881.4</v>
      </c>
      <c r="F86" s="87">
        <f t="shared" si="2"/>
        <v>49.87532523850824</v>
      </c>
    </row>
    <row r="87" spans="1:6" ht="13.5" hidden="1" thickBot="1">
      <c r="A87" s="67"/>
      <c r="B87" s="78"/>
      <c r="C87" s="105"/>
      <c r="D87" s="46"/>
      <c r="E87" s="9">
        <v>14959.3</v>
      </c>
      <c r="F87" s="106" t="e">
        <f t="shared" si="2"/>
        <v>#DIV/0!</v>
      </c>
    </row>
    <row r="88" spans="1:6" s="29" customFormat="1" ht="12.75" thickBot="1">
      <c r="A88" s="68" t="s">
        <v>76</v>
      </c>
      <c r="B88" s="79"/>
      <c r="C88" s="107">
        <f>C86+C85+C84+C79+C77+C78+C72+C34+C33+C32+C31+C30+C29+C7</f>
        <v>419172.39999999997</v>
      </c>
      <c r="D88" s="49">
        <f>D86+D85+D84+D79+D77+D72+D34+D33+D32+D31+D30+D29+D7</f>
        <v>0</v>
      </c>
      <c r="E88" s="28">
        <f>E86+E85+E84+E79+E77+E78+E72+E34+E33+E32+E31+E30+E29+E7</f>
        <v>162465.09999999998</v>
      </c>
      <c r="F88" s="108">
        <f t="shared" si="2"/>
        <v>38.75853944582229</v>
      </c>
    </row>
    <row r="89" spans="1:6" ht="12.75">
      <c r="A89" s="30"/>
      <c r="B89" s="31"/>
      <c r="C89" s="32"/>
      <c r="D89" s="32"/>
      <c r="E89" s="32"/>
      <c r="F89" s="32"/>
    </row>
    <row r="90" spans="1:6" ht="12.75">
      <c r="A90" s="30"/>
      <c r="B90" s="31"/>
      <c r="C90" s="32"/>
      <c r="D90" s="32"/>
      <c r="E90" s="32"/>
      <c r="F90" s="32"/>
    </row>
    <row r="91" spans="1:6" ht="12.75">
      <c r="A91" s="30"/>
      <c r="B91" s="31"/>
      <c r="C91" s="32"/>
      <c r="D91" s="32"/>
      <c r="E91" s="32"/>
      <c r="F91" s="32"/>
    </row>
    <row r="92" spans="1:6" ht="12.75">
      <c r="A92" s="30"/>
      <c r="B92" s="31"/>
      <c r="C92" s="32"/>
      <c r="D92" s="32"/>
      <c r="E92" s="32"/>
      <c r="F92" s="32"/>
    </row>
    <row r="93" spans="1:6" ht="12.75">
      <c r="A93" s="30"/>
      <c r="B93" s="31"/>
      <c r="C93" s="32"/>
      <c r="D93" s="32"/>
      <c r="E93" s="32"/>
      <c r="F93" s="32"/>
    </row>
    <row r="94" spans="1:6" ht="12.75">
      <c r="A94" s="30"/>
      <c r="B94" s="31"/>
      <c r="C94" s="32"/>
      <c r="D94" s="32"/>
      <c r="E94" s="32"/>
      <c r="F94" s="32"/>
    </row>
    <row r="95" spans="1:6" ht="12.75">
      <c r="A95" s="30"/>
      <c r="B95" s="31"/>
      <c r="C95" s="32"/>
      <c r="D95" s="32"/>
      <c r="E95" s="32"/>
      <c r="F95" s="32"/>
    </row>
    <row r="96" spans="1:6" ht="12.75">
      <c r="A96" s="30"/>
      <c r="B96" s="31"/>
      <c r="C96" s="32"/>
      <c r="D96" s="32"/>
      <c r="E96" s="32"/>
      <c r="F96" s="32"/>
    </row>
    <row r="97" spans="1:6" ht="12.75">
      <c r="A97" s="30"/>
      <c r="B97" s="31"/>
      <c r="C97" s="32"/>
      <c r="D97" s="32"/>
      <c r="E97" s="32"/>
      <c r="F97" s="32"/>
    </row>
    <row r="98" spans="1:199" s="4" customFormat="1" ht="12.75">
      <c r="A98" s="30"/>
      <c r="B98" s="31"/>
      <c r="C98" s="32"/>
      <c r="D98" s="32"/>
      <c r="E98" s="32"/>
      <c r="F98" s="32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</row>
    <row r="99" spans="1:199" s="4" customFormat="1" ht="12.75">
      <c r="A99" s="30"/>
      <c r="B99" s="31"/>
      <c r="C99" s="32"/>
      <c r="D99" s="32"/>
      <c r="E99" s="32"/>
      <c r="F99" s="32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</row>
    <row r="100" spans="1:199" s="4" customFormat="1" ht="12.75">
      <c r="A100" s="30"/>
      <c r="B100" s="31"/>
      <c r="C100" s="32"/>
      <c r="D100" s="32"/>
      <c r="E100" s="32"/>
      <c r="F100" s="32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</row>
    <row r="101" spans="1:199" s="4" customFormat="1" ht="12.75">
      <c r="A101" s="30"/>
      <c r="B101" s="31"/>
      <c r="C101" s="32"/>
      <c r="D101" s="32"/>
      <c r="E101" s="32"/>
      <c r="F101" s="32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</row>
    <row r="102" spans="1:199" s="4" customFormat="1" ht="12.75">
      <c r="A102" s="30"/>
      <c r="B102" s="31"/>
      <c r="C102" s="32"/>
      <c r="D102" s="32"/>
      <c r="E102" s="32"/>
      <c r="F102" s="3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</row>
    <row r="103" spans="1:199" s="4" customFormat="1" ht="12.75">
      <c r="A103" s="30"/>
      <c r="B103" s="31"/>
      <c r="C103" s="32"/>
      <c r="D103" s="32"/>
      <c r="E103" s="32"/>
      <c r="F103" s="32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</row>
    <row r="104" spans="1:199" s="4" customFormat="1" ht="12.75">
      <c r="A104" s="30"/>
      <c r="B104" s="31"/>
      <c r="C104" s="32"/>
      <c r="D104" s="32"/>
      <c r="E104" s="32"/>
      <c r="F104" s="32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</row>
    <row r="105" spans="1:199" s="4" customFormat="1" ht="12.75">
      <c r="A105" s="30"/>
      <c r="B105" s="31"/>
      <c r="C105" s="32"/>
      <c r="D105" s="32"/>
      <c r="E105" s="32"/>
      <c r="F105" s="32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</row>
    <row r="106" spans="1:199" s="4" customFormat="1" ht="12.75">
      <c r="A106" s="30"/>
      <c r="B106" s="31"/>
      <c r="C106" s="32"/>
      <c r="D106" s="32"/>
      <c r="E106" s="32"/>
      <c r="F106" s="32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</row>
    <row r="107" spans="1:199" s="4" customFormat="1" ht="12.75">
      <c r="A107" s="30"/>
      <c r="B107" s="31"/>
      <c r="C107" s="32"/>
      <c r="D107" s="32"/>
      <c r="E107" s="32"/>
      <c r="F107" s="32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</row>
    <row r="108" spans="1:199" s="4" customFormat="1" ht="12.75">
      <c r="A108" s="30"/>
      <c r="B108" s="31"/>
      <c r="C108" s="32"/>
      <c r="D108" s="32"/>
      <c r="E108" s="32"/>
      <c r="F108" s="32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</row>
    <row r="109" spans="1:199" s="4" customFormat="1" ht="12.75">
      <c r="A109" s="30"/>
      <c r="B109" s="31"/>
      <c r="C109" s="32"/>
      <c r="D109" s="32"/>
      <c r="E109" s="32"/>
      <c r="F109" s="32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</row>
    <row r="110" spans="1:199" s="4" customFormat="1" ht="12.75">
      <c r="A110" s="30"/>
      <c r="B110" s="31"/>
      <c r="C110" s="32"/>
      <c r="D110" s="32"/>
      <c r="E110" s="32"/>
      <c r="F110" s="32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</row>
    <row r="111" spans="1:199" s="4" customFormat="1" ht="12.75">
      <c r="A111" s="30"/>
      <c r="B111" s="31"/>
      <c r="C111" s="32"/>
      <c r="D111" s="32"/>
      <c r="E111" s="32"/>
      <c r="F111" s="32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</row>
    <row r="112" spans="1:199" s="4" customFormat="1" ht="12.75">
      <c r="A112" s="30"/>
      <c r="B112" s="31"/>
      <c r="C112" s="32"/>
      <c r="D112" s="32"/>
      <c r="E112" s="32"/>
      <c r="F112" s="3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</row>
    <row r="113" spans="1:199" s="4" customFormat="1" ht="12.75">
      <c r="A113" s="30"/>
      <c r="B113" s="31"/>
      <c r="C113" s="32"/>
      <c r="D113" s="32"/>
      <c r="E113" s="32"/>
      <c r="F113" s="32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</row>
    <row r="114" spans="1:199" s="4" customFormat="1" ht="12.75">
      <c r="A114" s="30"/>
      <c r="B114" s="31"/>
      <c r="C114" s="32"/>
      <c r="D114" s="32"/>
      <c r="E114" s="32"/>
      <c r="F114" s="32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</row>
    <row r="115" spans="1:199" s="4" customFormat="1" ht="12.75">
      <c r="A115" s="30"/>
      <c r="B115" s="31"/>
      <c r="C115" s="32"/>
      <c r="D115" s="32"/>
      <c r="E115" s="32"/>
      <c r="F115" s="32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</row>
    <row r="116" spans="1:199" s="4" customFormat="1" ht="12.75">
      <c r="A116" s="30"/>
      <c r="B116" s="31"/>
      <c r="C116" s="32"/>
      <c r="D116" s="32"/>
      <c r="E116" s="32"/>
      <c r="F116" s="32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</row>
    <row r="117" spans="1:199" s="4" customFormat="1" ht="12.75">
      <c r="A117" s="30"/>
      <c r="B117" s="31"/>
      <c r="C117" s="32"/>
      <c r="D117" s="32"/>
      <c r="E117" s="32"/>
      <c r="F117" s="32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</row>
    <row r="118" spans="1:199" s="4" customFormat="1" ht="12.75">
      <c r="A118" s="30"/>
      <c r="B118" s="31"/>
      <c r="C118" s="32"/>
      <c r="D118" s="32"/>
      <c r="E118" s="32"/>
      <c r="F118" s="32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</row>
    <row r="119" spans="1:199" s="4" customFormat="1" ht="12.75">
      <c r="A119" s="30"/>
      <c r="B119" s="31"/>
      <c r="C119" s="32"/>
      <c r="D119" s="32"/>
      <c r="E119" s="32"/>
      <c r="F119" s="32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</row>
    <row r="120" spans="1:199" s="4" customFormat="1" ht="12.75">
      <c r="A120" s="30"/>
      <c r="B120" s="31"/>
      <c r="C120" s="32"/>
      <c r="D120" s="32"/>
      <c r="E120" s="32"/>
      <c r="F120" s="32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</row>
    <row r="121" spans="1:199" s="4" customFormat="1" ht="12.75">
      <c r="A121" s="30"/>
      <c r="B121" s="31"/>
      <c r="C121" s="32"/>
      <c r="D121" s="32"/>
      <c r="E121" s="32"/>
      <c r="F121" s="32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</row>
    <row r="122" spans="1:199" s="4" customFormat="1" ht="12.75">
      <c r="A122" s="30"/>
      <c r="B122" s="31"/>
      <c r="C122" s="32"/>
      <c r="D122" s="32"/>
      <c r="E122" s="32"/>
      <c r="F122" s="3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</row>
    <row r="123" spans="1:199" s="4" customFormat="1" ht="12.75">
      <c r="A123" s="30"/>
      <c r="B123" s="31"/>
      <c r="C123" s="32"/>
      <c r="D123" s="32"/>
      <c r="E123" s="32"/>
      <c r="F123" s="32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</row>
    <row r="124" spans="1:199" s="4" customFormat="1" ht="12.75">
      <c r="A124" s="30"/>
      <c r="B124" s="31"/>
      <c r="C124" s="32"/>
      <c r="D124" s="32"/>
      <c r="E124" s="32"/>
      <c r="F124" s="32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</row>
    <row r="125" spans="1:199" s="4" customFormat="1" ht="12.75">
      <c r="A125" s="30"/>
      <c r="B125" s="31"/>
      <c r="C125" s="32"/>
      <c r="D125" s="32"/>
      <c r="E125" s="32"/>
      <c r="F125" s="32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</row>
    <row r="126" spans="1:199" s="4" customFormat="1" ht="12.75">
      <c r="A126" s="30"/>
      <c r="B126" s="31"/>
      <c r="C126" s="32"/>
      <c r="D126" s="32"/>
      <c r="E126" s="32"/>
      <c r="F126" s="32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</row>
    <row r="127" spans="1:199" s="4" customFormat="1" ht="12.75">
      <c r="A127" s="30"/>
      <c r="B127" s="31"/>
      <c r="C127" s="32"/>
      <c r="D127" s="32"/>
      <c r="E127" s="32"/>
      <c r="F127" s="32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</row>
    <row r="128" spans="1:199" s="4" customFormat="1" ht="12.75">
      <c r="A128" s="30"/>
      <c r="B128" s="31"/>
      <c r="C128" s="32"/>
      <c r="D128" s="32"/>
      <c r="E128" s="32"/>
      <c r="F128" s="32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  <c r="GB128"/>
      <c r="GC128"/>
      <c r="GD128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</row>
    <row r="129" spans="1:199" s="4" customFormat="1" ht="12.75">
      <c r="A129" s="30"/>
      <c r="B129" s="31"/>
      <c r="C129" s="32"/>
      <c r="D129" s="32"/>
      <c r="E129" s="32"/>
      <c r="F129" s="32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</row>
    <row r="130" spans="1:199" s="4" customFormat="1" ht="12.75">
      <c r="A130" s="30"/>
      <c r="B130" s="31"/>
      <c r="C130" s="32"/>
      <c r="D130" s="32"/>
      <c r="E130" s="32"/>
      <c r="F130" s="32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  <c r="FB130"/>
      <c r="FC130"/>
      <c r="FD130"/>
      <c r="FE130"/>
      <c r="FF130"/>
      <c r="FG130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  <c r="GB130"/>
      <c r="GC130"/>
      <c r="GD130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</row>
    <row r="131" spans="1:199" s="4" customFormat="1" ht="12.75">
      <c r="A131" s="30"/>
      <c r="B131" s="31"/>
      <c r="C131" s="32"/>
      <c r="D131" s="32"/>
      <c r="E131" s="32"/>
      <c r="F131" s="32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  <c r="EM131"/>
      <c r="EN131"/>
      <c r="EO131"/>
      <c r="EP131"/>
      <c r="EQ131"/>
      <c r="ER131"/>
      <c r="ES131"/>
      <c r="ET131"/>
      <c r="EU131"/>
      <c r="EV131"/>
      <c r="EW131"/>
      <c r="EX131"/>
      <c r="EY131"/>
      <c r="EZ131"/>
      <c r="FA131"/>
      <c r="FB131"/>
      <c r="FC131"/>
      <c r="FD131"/>
      <c r="FE131"/>
      <c r="FF131"/>
      <c r="FG131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  <c r="FW131"/>
      <c r="FX131"/>
      <c r="FY131"/>
      <c r="FZ131"/>
      <c r="GA131"/>
      <c r="GB131"/>
      <c r="GC131"/>
      <c r="GD131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</row>
    <row r="132" spans="1:199" s="4" customFormat="1" ht="12.75">
      <c r="A132" s="30"/>
      <c r="B132" s="31"/>
      <c r="C132" s="32"/>
      <c r="D132" s="32"/>
      <c r="E132" s="32"/>
      <c r="F132" s="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  <c r="EF132"/>
      <c r="EG132"/>
      <c r="EH132"/>
      <c r="EI132"/>
      <c r="EJ132"/>
      <c r="EK132"/>
      <c r="EL132"/>
      <c r="EM132"/>
      <c r="EN132"/>
      <c r="EO132"/>
      <c r="EP132"/>
      <c r="EQ132"/>
      <c r="ER132"/>
      <c r="ES132"/>
      <c r="ET132"/>
      <c r="EU132"/>
      <c r="EV132"/>
      <c r="EW132"/>
      <c r="EX132"/>
      <c r="EY132"/>
      <c r="EZ132"/>
      <c r="FA132"/>
      <c r="FB132"/>
      <c r="FC132"/>
      <c r="FD132"/>
      <c r="FE132"/>
      <c r="FF132"/>
      <c r="FG132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  <c r="FV132"/>
      <c r="FW132"/>
      <c r="FX132"/>
      <c r="FY132"/>
      <c r="FZ132"/>
      <c r="GA132"/>
      <c r="GB132"/>
      <c r="GC132"/>
      <c r="GD132"/>
      <c r="GE132"/>
      <c r="GF132"/>
      <c r="GG132"/>
      <c r="GH132"/>
      <c r="GI132"/>
      <c r="GJ132"/>
      <c r="GK132"/>
      <c r="GL132"/>
      <c r="GM132"/>
      <c r="GN132"/>
      <c r="GO132"/>
      <c r="GP132"/>
      <c r="GQ132"/>
    </row>
    <row r="133" spans="1:199" s="4" customFormat="1" ht="12.75">
      <c r="A133" s="30"/>
      <c r="B133" s="31"/>
      <c r="C133" s="32"/>
      <c r="D133" s="32"/>
      <c r="E133" s="32"/>
      <c r="F133" s="32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  <c r="EH133"/>
      <c r="EI133"/>
      <c r="EJ133"/>
      <c r="EK133"/>
      <c r="EL133"/>
      <c r="EM133"/>
      <c r="EN133"/>
      <c r="EO133"/>
      <c r="EP133"/>
      <c r="EQ133"/>
      <c r="ER133"/>
      <c r="ES133"/>
      <c r="ET133"/>
      <c r="EU133"/>
      <c r="EV133"/>
      <c r="EW133"/>
      <c r="EX133"/>
      <c r="EY133"/>
      <c r="EZ133"/>
      <c r="FA133"/>
      <c r="FB133"/>
      <c r="FC133"/>
      <c r="FD133"/>
      <c r="FE133"/>
      <c r="FF133"/>
      <c r="FG133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  <c r="FW133"/>
      <c r="FX133"/>
      <c r="FY133"/>
      <c r="FZ133"/>
      <c r="GA133"/>
      <c r="GB133"/>
      <c r="GC133"/>
      <c r="GD133"/>
      <c r="GE133"/>
      <c r="GF133"/>
      <c r="GG133"/>
      <c r="GH133"/>
      <c r="GI133"/>
      <c r="GJ133"/>
      <c r="GK133"/>
      <c r="GL133"/>
      <c r="GM133"/>
      <c r="GN133"/>
      <c r="GO133"/>
      <c r="GP133"/>
      <c r="GQ133"/>
    </row>
    <row r="134" spans="1:199" s="4" customFormat="1" ht="12.75">
      <c r="A134" s="30"/>
      <c r="B134" s="31"/>
      <c r="C134" s="32"/>
      <c r="D134" s="32"/>
      <c r="E134" s="32"/>
      <c r="F134" s="32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  <c r="EF134"/>
      <c r="EG134"/>
      <c r="EH134"/>
      <c r="EI134"/>
      <c r="EJ134"/>
      <c r="EK134"/>
      <c r="EL134"/>
      <c r="EM134"/>
      <c r="EN134"/>
      <c r="EO134"/>
      <c r="EP134"/>
      <c r="EQ134"/>
      <c r="ER134"/>
      <c r="ES134"/>
      <c r="ET134"/>
      <c r="EU134"/>
      <c r="EV134"/>
      <c r="EW134"/>
      <c r="EX134"/>
      <c r="EY134"/>
      <c r="EZ134"/>
      <c r="FA134"/>
      <c r="FB134"/>
      <c r="FC134"/>
      <c r="FD134"/>
      <c r="FE134"/>
      <c r="FF134"/>
      <c r="FG134"/>
      <c r="FH134"/>
      <c r="FI134"/>
      <c r="FJ134"/>
      <c r="FK134"/>
      <c r="FL134"/>
      <c r="FM134"/>
      <c r="FN134"/>
      <c r="FO134"/>
      <c r="FP134"/>
      <c r="FQ134"/>
      <c r="FR134"/>
      <c r="FS134"/>
      <c r="FT134"/>
      <c r="FU134"/>
      <c r="FV134"/>
      <c r="FW134"/>
      <c r="FX134"/>
      <c r="FY134"/>
      <c r="FZ134"/>
      <c r="GA134"/>
      <c r="GB134"/>
      <c r="GC134"/>
      <c r="GD134"/>
      <c r="GE134"/>
      <c r="GF134"/>
      <c r="GG134"/>
      <c r="GH134"/>
      <c r="GI134"/>
      <c r="GJ134"/>
      <c r="GK134"/>
      <c r="GL134"/>
      <c r="GM134"/>
      <c r="GN134"/>
      <c r="GO134"/>
      <c r="GP134"/>
      <c r="GQ134"/>
    </row>
    <row r="135" spans="1:199" s="4" customFormat="1" ht="12.75">
      <c r="A135" s="30"/>
      <c r="B135" s="31"/>
      <c r="C135" s="32"/>
      <c r="D135" s="32"/>
      <c r="E135" s="32"/>
      <c r="F135" s="32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  <c r="EI135"/>
      <c r="EJ135"/>
      <c r="EK135"/>
      <c r="EL135"/>
      <c r="EM135"/>
      <c r="EN135"/>
      <c r="EO135"/>
      <c r="EP135"/>
      <c r="EQ135"/>
      <c r="ER135"/>
      <c r="ES135"/>
      <c r="ET135"/>
      <c r="EU135"/>
      <c r="EV135"/>
      <c r="EW135"/>
      <c r="EX135"/>
      <c r="EY135"/>
      <c r="EZ135"/>
      <c r="FA135"/>
      <c r="FB135"/>
      <c r="FC135"/>
      <c r="FD135"/>
      <c r="FE135"/>
      <c r="FF135"/>
      <c r="FG135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  <c r="FW135"/>
      <c r="FX135"/>
      <c r="FY135"/>
      <c r="FZ135"/>
      <c r="GA135"/>
      <c r="GB135"/>
      <c r="GC135"/>
      <c r="GD135"/>
      <c r="GE135"/>
      <c r="GF135"/>
      <c r="GG135"/>
      <c r="GH135"/>
      <c r="GI135"/>
      <c r="GJ135"/>
      <c r="GK135"/>
      <c r="GL135"/>
      <c r="GM135"/>
      <c r="GN135"/>
      <c r="GO135"/>
      <c r="GP135"/>
      <c r="GQ135"/>
    </row>
    <row r="136" spans="1:199" s="4" customFormat="1" ht="12.75">
      <c r="A136" s="30"/>
      <c r="B136" s="31"/>
      <c r="C136" s="32"/>
      <c r="D136" s="32"/>
      <c r="E136" s="32"/>
      <c r="F136" s="32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  <c r="EF136"/>
      <c r="EG136"/>
      <c r="EH136"/>
      <c r="EI136"/>
      <c r="EJ136"/>
      <c r="EK136"/>
      <c r="EL136"/>
      <c r="EM136"/>
      <c r="EN136"/>
      <c r="EO136"/>
      <c r="EP136"/>
      <c r="EQ136"/>
      <c r="ER136"/>
      <c r="ES136"/>
      <c r="ET136"/>
      <c r="EU136"/>
      <c r="EV136"/>
      <c r="EW136"/>
      <c r="EX136"/>
      <c r="EY136"/>
      <c r="EZ136"/>
      <c r="FA136"/>
      <c r="FB136"/>
      <c r="FC136"/>
      <c r="FD136"/>
      <c r="FE136"/>
      <c r="FF136"/>
      <c r="FG136"/>
      <c r="FH136"/>
      <c r="FI136"/>
      <c r="FJ136"/>
      <c r="FK136"/>
      <c r="FL136"/>
      <c r="FM136"/>
      <c r="FN136"/>
      <c r="FO136"/>
      <c r="FP136"/>
      <c r="FQ136"/>
      <c r="FR136"/>
      <c r="FS136"/>
      <c r="FT136"/>
      <c r="FU136"/>
      <c r="FV136"/>
      <c r="FW136"/>
      <c r="FX136"/>
      <c r="FY136"/>
      <c r="FZ136"/>
      <c r="GA136"/>
      <c r="GB136"/>
      <c r="GC136"/>
      <c r="GD136"/>
      <c r="GE136"/>
      <c r="GF136"/>
      <c r="GG136"/>
      <c r="GH136"/>
      <c r="GI136"/>
      <c r="GJ136"/>
      <c r="GK136"/>
      <c r="GL136"/>
      <c r="GM136"/>
      <c r="GN136"/>
      <c r="GO136"/>
      <c r="GP136"/>
      <c r="GQ136"/>
    </row>
    <row r="137" spans="1:199" s="4" customFormat="1" ht="12.75">
      <c r="A137" s="30"/>
      <c r="B137" s="31"/>
      <c r="C137" s="32"/>
      <c r="D137" s="32"/>
      <c r="E137" s="32"/>
      <c r="F137" s="32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  <c r="EC137"/>
      <c r="ED137"/>
      <c r="EE137"/>
      <c r="EF137"/>
      <c r="EG137"/>
      <c r="EH137"/>
      <c r="EI137"/>
      <c r="EJ137"/>
      <c r="EK137"/>
      <c r="EL137"/>
      <c r="EM137"/>
      <c r="EN137"/>
      <c r="EO137"/>
      <c r="EP137"/>
      <c r="EQ137"/>
      <c r="ER137"/>
      <c r="ES137"/>
      <c r="ET137"/>
      <c r="EU137"/>
      <c r="EV137"/>
      <c r="EW137"/>
      <c r="EX137"/>
      <c r="EY137"/>
      <c r="EZ137"/>
      <c r="FA137"/>
      <c r="FB137"/>
      <c r="FC137"/>
      <c r="FD137"/>
      <c r="FE137"/>
      <c r="FF137"/>
      <c r="FG137"/>
      <c r="FH137"/>
      <c r="FI137"/>
      <c r="FJ137"/>
      <c r="FK137"/>
      <c r="FL137"/>
      <c r="FM137"/>
      <c r="FN137"/>
      <c r="FO137"/>
      <c r="FP137"/>
      <c r="FQ137"/>
      <c r="FR137"/>
      <c r="FS137"/>
      <c r="FT137"/>
      <c r="FU137"/>
      <c r="FV137"/>
      <c r="FW137"/>
      <c r="FX137"/>
      <c r="FY137"/>
      <c r="FZ137"/>
      <c r="GA137"/>
      <c r="GB137"/>
      <c r="GC137"/>
      <c r="GD137"/>
      <c r="GE137"/>
      <c r="GF137"/>
      <c r="GG137"/>
      <c r="GH137"/>
      <c r="GI137"/>
      <c r="GJ137"/>
      <c r="GK137"/>
      <c r="GL137"/>
      <c r="GM137"/>
      <c r="GN137"/>
      <c r="GO137"/>
      <c r="GP137"/>
      <c r="GQ137"/>
    </row>
    <row r="138" spans="1:199" s="4" customFormat="1" ht="12.75">
      <c r="A138" s="30"/>
      <c r="B138" s="31"/>
      <c r="C138" s="32"/>
      <c r="D138" s="32"/>
      <c r="E138" s="32"/>
      <c r="F138" s="32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  <c r="DW138"/>
      <c r="DX138"/>
      <c r="DY138"/>
      <c r="DZ138"/>
      <c r="EA138"/>
      <c r="EB138"/>
      <c r="EC138"/>
      <c r="ED138"/>
      <c r="EE138"/>
      <c r="EF138"/>
      <c r="EG138"/>
      <c r="EH138"/>
      <c r="EI138"/>
      <c r="EJ138"/>
      <c r="EK138"/>
      <c r="EL138"/>
      <c r="EM138"/>
      <c r="EN138"/>
      <c r="EO138"/>
      <c r="EP138"/>
      <c r="EQ138"/>
      <c r="ER138"/>
      <c r="ES138"/>
      <c r="ET138"/>
      <c r="EU138"/>
      <c r="EV138"/>
      <c r="EW138"/>
      <c r="EX138"/>
      <c r="EY138"/>
      <c r="EZ138"/>
      <c r="FA138"/>
      <c r="FB138"/>
      <c r="FC138"/>
      <c r="FD138"/>
      <c r="FE138"/>
      <c r="FF138"/>
      <c r="FG138"/>
      <c r="FH138"/>
      <c r="FI138"/>
      <c r="FJ138"/>
      <c r="FK138"/>
      <c r="FL138"/>
      <c r="FM138"/>
      <c r="FN138"/>
      <c r="FO138"/>
      <c r="FP138"/>
      <c r="FQ138"/>
      <c r="FR138"/>
      <c r="FS138"/>
      <c r="FT138"/>
      <c r="FU138"/>
      <c r="FV138"/>
      <c r="FW138"/>
      <c r="FX138"/>
      <c r="FY138"/>
      <c r="FZ138"/>
      <c r="GA138"/>
      <c r="GB138"/>
      <c r="GC138"/>
      <c r="GD138"/>
      <c r="GE138"/>
      <c r="GF138"/>
      <c r="GG138"/>
      <c r="GH138"/>
      <c r="GI138"/>
      <c r="GJ138"/>
      <c r="GK138"/>
      <c r="GL138"/>
      <c r="GM138"/>
      <c r="GN138"/>
      <c r="GO138"/>
      <c r="GP138"/>
      <c r="GQ138"/>
    </row>
    <row r="139" spans="1:199" s="4" customFormat="1" ht="12.75">
      <c r="A139" s="30"/>
      <c r="B139" s="31"/>
      <c r="C139" s="32"/>
      <c r="D139" s="32"/>
      <c r="E139" s="32"/>
      <c r="F139" s="32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  <c r="DW139"/>
      <c r="DX139"/>
      <c r="DY139"/>
      <c r="DZ139"/>
      <c r="EA139"/>
      <c r="EB139"/>
      <c r="EC139"/>
      <c r="ED139"/>
      <c r="EE139"/>
      <c r="EF139"/>
      <c r="EG139"/>
      <c r="EH139"/>
      <c r="EI139"/>
      <c r="EJ139"/>
      <c r="EK139"/>
      <c r="EL139"/>
      <c r="EM139"/>
      <c r="EN139"/>
      <c r="EO139"/>
      <c r="EP139"/>
      <c r="EQ139"/>
      <c r="ER139"/>
      <c r="ES139"/>
      <c r="ET139"/>
      <c r="EU139"/>
      <c r="EV139"/>
      <c r="EW139"/>
      <c r="EX139"/>
      <c r="EY139"/>
      <c r="EZ139"/>
      <c r="FA139"/>
      <c r="FB139"/>
      <c r="FC139"/>
      <c r="FD139"/>
      <c r="FE139"/>
      <c r="FF139"/>
      <c r="FG139"/>
      <c r="FH139"/>
      <c r="FI139"/>
      <c r="FJ139"/>
      <c r="FK139"/>
      <c r="FL139"/>
      <c r="FM139"/>
      <c r="FN139"/>
      <c r="FO139"/>
      <c r="FP139"/>
      <c r="FQ139"/>
      <c r="FR139"/>
      <c r="FS139"/>
      <c r="FT139"/>
      <c r="FU139"/>
      <c r="FV139"/>
      <c r="FW139"/>
      <c r="FX139"/>
      <c r="FY139"/>
      <c r="FZ139"/>
      <c r="GA139"/>
      <c r="GB139"/>
      <c r="GC139"/>
      <c r="GD139"/>
      <c r="GE139"/>
      <c r="GF139"/>
      <c r="GG139"/>
      <c r="GH139"/>
      <c r="GI139"/>
      <c r="GJ139"/>
      <c r="GK139"/>
      <c r="GL139"/>
      <c r="GM139"/>
      <c r="GN139"/>
      <c r="GO139"/>
      <c r="GP139"/>
      <c r="GQ139"/>
    </row>
    <row r="140" spans="1:199" s="4" customFormat="1" ht="12.75">
      <c r="A140" s="30"/>
      <c r="B140" s="31"/>
      <c r="C140" s="32"/>
      <c r="D140" s="32"/>
      <c r="E140" s="32"/>
      <c r="F140" s="32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  <c r="DV140"/>
      <c r="DW140"/>
      <c r="DX140"/>
      <c r="DY140"/>
      <c r="DZ140"/>
      <c r="EA140"/>
      <c r="EB140"/>
      <c r="EC140"/>
      <c r="ED140"/>
      <c r="EE140"/>
      <c r="EF140"/>
      <c r="EG140"/>
      <c r="EH140"/>
      <c r="EI140"/>
      <c r="EJ140"/>
      <c r="EK140"/>
      <c r="EL140"/>
      <c r="EM140"/>
      <c r="EN140"/>
      <c r="EO140"/>
      <c r="EP140"/>
      <c r="EQ140"/>
      <c r="ER140"/>
      <c r="ES140"/>
      <c r="ET140"/>
      <c r="EU140"/>
      <c r="EV140"/>
      <c r="EW140"/>
      <c r="EX140"/>
      <c r="EY140"/>
      <c r="EZ140"/>
      <c r="FA140"/>
      <c r="FB140"/>
      <c r="FC140"/>
      <c r="FD140"/>
      <c r="FE140"/>
      <c r="FF140"/>
      <c r="FG140"/>
      <c r="FH140"/>
      <c r="FI140"/>
      <c r="FJ140"/>
      <c r="FK140"/>
      <c r="FL140"/>
      <c r="FM140"/>
      <c r="FN140"/>
      <c r="FO140"/>
      <c r="FP140"/>
      <c r="FQ140"/>
      <c r="FR140"/>
      <c r="FS140"/>
      <c r="FT140"/>
      <c r="FU140"/>
      <c r="FV140"/>
      <c r="FW140"/>
      <c r="FX140"/>
      <c r="FY140"/>
      <c r="FZ140"/>
      <c r="GA140"/>
      <c r="GB140"/>
      <c r="GC140"/>
      <c r="GD140"/>
      <c r="GE140"/>
      <c r="GF140"/>
      <c r="GG140"/>
      <c r="GH140"/>
      <c r="GI140"/>
      <c r="GJ140"/>
      <c r="GK140"/>
      <c r="GL140"/>
      <c r="GM140"/>
      <c r="GN140"/>
      <c r="GO140"/>
      <c r="GP140"/>
      <c r="GQ140"/>
    </row>
    <row r="141" spans="1:199" s="4" customFormat="1" ht="12.75">
      <c r="A141" s="30"/>
      <c r="B141" s="31"/>
      <c r="C141" s="32"/>
      <c r="D141" s="32"/>
      <c r="E141" s="32"/>
      <c r="F141" s="32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  <c r="DV141"/>
      <c r="DW141"/>
      <c r="DX141"/>
      <c r="DY141"/>
      <c r="DZ141"/>
      <c r="EA141"/>
      <c r="EB141"/>
      <c r="EC141"/>
      <c r="ED141"/>
      <c r="EE141"/>
      <c r="EF141"/>
      <c r="EG141"/>
      <c r="EH141"/>
      <c r="EI141"/>
      <c r="EJ141"/>
      <c r="EK141"/>
      <c r="EL141"/>
      <c r="EM141"/>
      <c r="EN141"/>
      <c r="EO141"/>
      <c r="EP141"/>
      <c r="EQ141"/>
      <c r="ER141"/>
      <c r="ES141"/>
      <c r="ET141"/>
      <c r="EU141"/>
      <c r="EV141"/>
      <c r="EW141"/>
      <c r="EX141"/>
      <c r="EY141"/>
      <c r="EZ141"/>
      <c r="FA141"/>
      <c r="FB141"/>
      <c r="FC141"/>
      <c r="FD141"/>
      <c r="FE141"/>
      <c r="FF141"/>
      <c r="FG141"/>
      <c r="FH141"/>
      <c r="FI141"/>
      <c r="FJ141"/>
      <c r="FK141"/>
      <c r="FL141"/>
      <c r="FM141"/>
      <c r="FN141"/>
      <c r="FO141"/>
      <c r="FP141"/>
      <c r="FQ141"/>
      <c r="FR141"/>
      <c r="FS141"/>
      <c r="FT141"/>
      <c r="FU141"/>
      <c r="FV141"/>
      <c r="FW141"/>
      <c r="FX141"/>
      <c r="FY141"/>
      <c r="FZ141"/>
      <c r="GA141"/>
      <c r="GB141"/>
      <c r="GC141"/>
      <c r="GD141"/>
      <c r="GE141"/>
      <c r="GF141"/>
      <c r="GG141"/>
      <c r="GH141"/>
      <c r="GI141"/>
      <c r="GJ141"/>
      <c r="GK141"/>
      <c r="GL141"/>
      <c r="GM141"/>
      <c r="GN141"/>
      <c r="GO141"/>
      <c r="GP141"/>
      <c r="GQ141"/>
    </row>
    <row r="142" spans="1:199" s="4" customFormat="1" ht="12.75">
      <c r="A142" s="30"/>
      <c r="B142" s="31"/>
      <c r="C142" s="32"/>
      <c r="D142" s="32"/>
      <c r="E142" s="32"/>
      <c r="F142" s="3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  <c r="DV142"/>
      <c r="DW142"/>
      <c r="DX142"/>
      <c r="DY142"/>
      <c r="DZ142"/>
      <c r="EA142"/>
      <c r="EB142"/>
      <c r="EC142"/>
      <c r="ED142"/>
      <c r="EE142"/>
      <c r="EF142"/>
      <c r="EG142"/>
      <c r="EH142"/>
      <c r="EI142"/>
      <c r="EJ142"/>
      <c r="EK142"/>
      <c r="EL142"/>
      <c r="EM142"/>
      <c r="EN142"/>
      <c r="EO142"/>
      <c r="EP142"/>
      <c r="EQ142"/>
      <c r="ER142"/>
      <c r="ES142"/>
      <c r="ET142"/>
      <c r="EU142"/>
      <c r="EV142"/>
      <c r="EW142"/>
      <c r="EX142"/>
      <c r="EY142"/>
      <c r="EZ142"/>
      <c r="FA142"/>
      <c r="FB142"/>
      <c r="FC142"/>
      <c r="FD142"/>
      <c r="FE142"/>
      <c r="FF142"/>
      <c r="FG142"/>
      <c r="FH142"/>
      <c r="FI142"/>
      <c r="FJ142"/>
      <c r="FK142"/>
      <c r="FL142"/>
      <c r="FM142"/>
      <c r="FN142"/>
      <c r="FO142"/>
      <c r="FP142"/>
      <c r="FQ142"/>
      <c r="FR142"/>
      <c r="FS142"/>
      <c r="FT142"/>
      <c r="FU142"/>
      <c r="FV142"/>
      <c r="FW142"/>
      <c r="FX142"/>
      <c r="FY142"/>
      <c r="FZ142"/>
      <c r="GA142"/>
      <c r="GB142"/>
      <c r="GC142"/>
      <c r="GD142"/>
      <c r="GE142"/>
      <c r="GF142"/>
      <c r="GG142"/>
      <c r="GH142"/>
      <c r="GI142"/>
      <c r="GJ142"/>
      <c r="GK142"/>
      <c r="GL142"/>
      <c r="GM142"/>
      <c r="GN142"/>
      <c r="GO142"/>
      <c r="GP142"/>
      <c r="GQ142"/>
    </row>
    <row r="143" spans="1:199" s="4" customFormat="1" ht="12.75">
      <c r="A143" s="30"/>
      <c r="B143" s="31"/>
      <c r="C143" s="32"/>
      <c r="D143" s="32"/>
      <c r="E143" s="32"/>
      <c r="F143" s="32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/>
      <c r="DW143"/>
      <c r="DX143"/>
      <c r="DY143"/>
      <c r="DZ143"/>
      <c r="EA143"/>
      <c r="EB143"/>
      <c r="EC143"/>
      <c r="ED143"/>
      <c r="EE143"/>
      <c r="EF143"/>
      <c r="EG143"/>
      <c r="EH143"/>
      <c r="EI143"/>
      <c r="EJ143"/>
      <c r="EK143"/>
      <c r="EL143"/>
      <c r="EM143"/>
      <c r="EN143"/>
      <c r="EO143"/>
      <c r="EP143"/>
      <c r="EQ143"/>
      <c r="ER143"/>
      <c r="ES143"/>
      <c r="ET143"/>
      <c r="EU143"/>
      <c r="EV143"/>
      <c r="EW143"/>
      <c r="EX143"/>
      <c r="EY143"/>
      <c r="EZ143"/>
      <c r="FA143"/>
      <c r="FB143"/>
      <c r="FC143"/>
      <c r="FD143"/>
      <c r="FE143"/>
      <c r="FF143"/>
      <c r="FG143"/>
      <c r="FH143"/>
      <c r="FI143"/>
      <c r="FJ143"/>
      <c r="FK143"/>
      <c r="FL143"/>
      <c r="FM143"/>
      <c r="FN143"/>
      <c r="FO143"/>
      <c r="FP143"/>
      <c r="FQ143"/>
      <c r="FR143"/>
      <c r="FS143"/>
      <c r="FT143"/>
      <c r="FU143"/>
      <c r="FV143"/>
      <c r="FW143"/>
      <c r="FX143"/>
      <c r="FY143"/>
      <c r="FZ143"/>
      <c r="GA143"/>
      <c r="GB143"/>
      <c r="GC143"/>
      <c r="GD143"/>
      <c r="GE143"/>
      <c r="GF143"/>
      <c r="GG143"/>
      <c r="GH143"/>
      <c r="GI143"/>
      <c r="GJ143"/>
      <c r="GK143"/>
      <c r="GL143"/>
      <c r="GM143"/>
      <c r="GN143"/>
      <c r="GO143"/>
      <c r="GP143"/>
      <c r="GQ143"/>
    </row>
    <row r="144" spans="1:199" s="4" customFormat="1" ht="12.75">
      <c r="A144" s="30"/>
      <c r="B144" s="31"/>
      <c r="C144" s="32"/>
      <c r="D144" s="32"/>
      <c r="E144" s="32"/>
      <c r="F144" s="32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  <c r="DV144"/>
      <c r="DW144"/>
      <c r="DX144"/>
      <c r="DY144"/>
      <c r="DZ144"/>
      <c r="EA144"/>
      <c r="EB144"/>
      <c r="EC144"/>
      <c r="ED144"/>
      <c r="EE144"/>
      <c r="EF144"/>
      <c r="EG144"/>
      <c r="EH144"/>
      <c r="EI144"/>
      <c r="EJ144"/>
      <c r="EK144"/>
      <c r="EL144"/>
      <c r="EM144"/>
      <c r="EN144"/>
      <c r="EO144"/>
      <c r="EP144"/>
      <c r="EQ144"/>
      <c r="ER144"/>
      <c r="ES144"/>
      <c r="ET144"/>
      <c r="EU144"/>
      <c r="EV144"/>
      <c r="EW144"/>
      <c r="EX144"/>
      <c r="EY144"/>
      <c r="EZ144"/>
      <c r="FA144"/>
      <c r="FB144"/>
      <c r="FC144"/>
      <c r="FD144"/>
      <c r="FE144"/>
      <c r="FF144"/>
      <c r="FG144"/>
      <c r="FH144"/>
      <c r="FI144"/>
      <c r="FJ144"/>
      <c r="FK144"/>
      <c r="FL144"/>
      <c r="FM144"/>
      <c r="FN144"/>
      <c r="FO144"/>
      <c r="FP144"/>
      <c r="FQ144"/>
      <c r="FR144"/>
      <c r="FS144"/>
      <c r="FT144"/>
      <c r="FU144"/>
      <c r="FV144"/>
      <c r="FW144"/>
      <c r="FX144"/>
      <c r="FY144"/>
      <c r="FZ144"/>
      <c r="GA144"/>
      <c r="GB144"/>
      <c r="GC144"/>
      <c r="GD144"/>
      <c r="GE144"/>
      <c r="GF144"/>
      <c r="GG144"/>
      <c r="GH144"/>
      <c r="GI144"/>
      <c r="GJ144"/>
      <c r="GK144"/>
      <c r="GL144"/>
      <c r="GM144"/>
      <c r="GN144"/>
      <c r="GO144"/>
      <c r="GP144"/>
      <c r="GQ144"/>
    </row>
    <row r="145" spans="1:199" s="4" customFormat="1" ht="12.75">
      <c r="A145" s="30"/>
      <c r="B145" s="31"/>
      <c r="C145" s="32"/>
      <c r="D145" s="32"/>
      <c r="E145" s="32"/>
      <c r="F145" s="32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  <c r="DV145"/>
      <c r="DW145"/>
      <c r="DX145"/>
      <c r="DY145"/>
      <c r="DZ145"/>
      <c r="EA145"/>
      <c r="EB145"/>
      <c r="EC145"/>
      <c r="ED145"/>
      <c r="EE145"/>
      <c r="EF145"/>
      <c r="EG145"/>
      <c r="EH145"/>
      <c r="EI145"/>
      <c r="EJ145"/>
      <c r="EK145"/>
      <c r="EL145"/>
      <c r="EM145"/>
      <c r="EN145"/>
      <c r="EO145"/>
      <c r="EP145"/>
      <c r="EQ145"/>
      <c r="ER145"/>
      <c r="ES145"/>
      <c r="ET145"/>
      <c r="EU145"/>
      <c r="EV145"/>
      <c r="EW145"/>
      <c r="EX145"/>
      <c r="EY145"/>
      <c r="EZ145"/>
      <c r="FA145"/>
      <c r="FB145"/>
      <c r="FC145"/>
      <c r="FD145"/>
      <c r="FE145"/>
      <c r="FF145"/>
      <c r="FG145"/>
      <c r="FH145"/>
      <c r="FI145"/>
      <c r="FJ145"/>
      <c r="FK145"/>
      <c r="FL145"/>
      <c r="FM145"/>
      <c r="FN145"/>
      <c r="FO145"/>
      <c r="FP145"/>
      <c r="FQ145"/>
      <c r="FR145"/>
      <c r="FS145"/>
      <c r="FT145"/>
      <c r="FU145"/>
      <c r="FV145"/>
      <c r="FW145"/>
      <c r="FX145"/>
      <c r="FY145"/>
      <c r="FZ145"/>
      <c r="GA145"/>
      <c r="GB145"/>
      <c r="GC145"/>
      <c r="GD145"/>
      <c r="GE145"/>
      <c r="GF145"/>
      <c r="GG145"/>
      <c r="GH145"/>
      <c r="GI145"/>
      <c r="GJ145"/>
      <c r="GK145"/>
      <c r="GL145"/>
      <c r="GM145"/>
      <c r="GN145"/>
      <c r="GO145"/>
      <c r="GP145"/>
      <c r="GQ145"/>
    </row>
    <row r="146" spans="1:199" s="4" customFormat="1" ht="12.75">
      <c r="A146" s="30"/>
      <c r="B146" s="31"/>
      <c r="C146" s="32"/>
      <c r="D146" s="32"/>
      <c r="E146" s="32"/>
      <c r="F146" s="32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  <c r="DM146"/>
      <c r="DN146"/>
      <c r="DO146"/>
      <c r="DP146"/>
      <c r="DQ146"/>
      <c r="DR146"/>
      <c r="DS146"/>
      <c r="DT146"/>
      <c r="DU146"/>
      <c r="DV146"/>
      <c r="DW146"/>
      <c r="DX146"/>
      <c r="DY146"/>
      <c r="DZ146"/>
      <c r="EA146"/>
      <c r="EB146"/>
      <c r="EC146"/>
      <c r="ED146"/>
      <c r="EE146"/>
      <c r="EF146"/>
      <c r="EG146"/>
      <c r="EH146"/>
      <c r="EI146"/>
      <c r="EJ146"/>
      <c r="EK146"/>
      <c r="EL146"/>
      <c r="EM146"/>
      <c r="EN146"/>
      <c r="EO146"/>
      <c r="EP146"/>
      <c r="EQ146"/>
      <c r="ER146"/>
      <c r="ES146"/>
      <c r="ET146"/>
      <c r="EU146"/>
      <c r="EV146"/>
      <c r="EW146"/>
      <c r="EX146"/>
      <c r="EY146"/>
      <c r="EZ146"/>
      <c r="FA146"/>
      <c r="FB146"/>
      <c r="FC146"/>
      <c r="FD146"/>
      <c r="FE146"/>
      <c r="FF146"/>
      <c r="FG146"/>
      <c r="FH146"/>
      <c r="FI146"/>
      <c r="FJ146"/>
      <c r="FK146"/>
      <c r="FL146"/>
      <c r="FM146"/>
      <c r="FN146"/>
      <c r="FO146"/>
      <c r="FP146"/>
      <c r="FQ146"/>
      <c r="FR146"/>
      <c r="FS146"/>
      <c r="FT146"/>
      <c r="FU146"/>
      <c r="FV146"/>
      <c r="FW146"/>
      <c r="FX146"/>
      <c r="FY146"/>
      <c r="FZ146"/>
      <c r="GA146"/>
      <c r="GB146"/>
      <c r="GC146"/>
      <c r="GD146"/>
      <c r="GE146"/>
      <c r="GF146"/>
      <c r="GG146"/>
      <c r="GH146"/>
      <c r="GI146"/>
      <c r="GJ146"/>
      <c r="GK146"/>
      <c r="GL146"/>
      <c r="GM146"/>
      <c r="GN146"/>
      <c r="GO146"/>
      <c r="GP146"/>
      <c r="GQ146"/>
    </row>
    <row r="147" spans="1:199" s="4" customFormat="1" ht="12.75">
      <c r="A147" s="30"/>
      <c r="B147" s="31"/>
      <c r="C147" s="32"/>
      <c r="D147" s="32"/>
      <c r="E147" s="32"/>
      <c r="F147" s="32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  <c r="DU147"/>
      <c r="DV147"/>
      <c r="DW147"/>
      <c r="DX147"/>
      <c r="DY147"/>
      <c r="DZ147"/>
      <c r="EA147"/>
      <c r="EB147"/>
      <c r="EC147"/>
      <c r="ED147"/>
      <c r="EE147"/>
      <c r="EF147"/>
      <c r="EG147"/>
      <c r="EH147"/>
      <c r="EI147"/>
      <c r="EJ147"/>
      <c r="EK147"/>
      <c r="EL147"/>
      <c r="EM147"/>
      <c r="EN147"/>
      <c r="EO147"/>
      <c r="EP147"/>
      <c r="EQ147"/>
      <c r="ER147"/>
      <c r="ES147"/>
      <c r="ET147"/>
      <c r="EU147"/>
      <c r="EV147"/>
      <c r="EW147"/>
      <c r="EX147"/>
      <c r="EY147"/>
      <c r="EZ147"/>
      <c r="FA147"/>
      <c r="FB147"/>
      <c r="FC147"/>
      <c r="FD147"/>
      <c r="FE147"/>
      <c r="FF147"/>
      <c r="FG147"/>
      <c r="FH147"/>
      <c r="FI147"/>
      <c r="FJ147"/>
      <c r="FK147"/>
      <c r="FL147"/>
      <c r="FM147"/>
      <c r="FN147"/>
      <c r="FO147"/>
      <c r="FP147"/>
      <c r="FQ147"/>
      <c r="FR147"/>
      <c r="FS147"/>
      <c r="FT147"/>
      <c r="FU147"/>
      <c r="FV147"/>
      <c r="FW147"/>
      <c r="FX147"/>
      <c r="FY147"/>
      <c r="FZ147"/>
      <c r="GA147"/>
      <c r="GB147"/>
      <c r="GC147"/>
      <c r="GD147"/>
      <c r="GE147"/>
      <c r="GF147"/>
      <c r="GG147"/>
      <c r="GH147"/>
      <c r="GI147"/>
      <c r="GJ147"/>
      <c r="GK147"/>
      <c r="GL147"/>
      <c r="GM147"/>
      <c r="GN147"/>
      <c r="GO147"/>
      <c r="GP147"/>
      <c r="GQ147"/>
    </row>
    <row r="148" spans="1:199" s="4" customFormat="1" ht="12.75">
      <c r="A148" s="30"/>
      <c r="B148" s="31"/>
      <c r="C148" s="32"/>
      <c r="D148" s="32"/>
      <c r="E148" s="32"/>
      <c r="F148" s="32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  <c r="DU148"/>
      <c r="DV148"/>
      <c r="DW148"/>
      <c r="DX148"/>
      <c r="DY148"/>
      <c r="DZ148"/>
      <c r="EA148"/>
      <c r="EB148"/>
      <c r="EC148"/>
      <c r="ED148"/>
      <c r="EE148"/>
      <c r="EF148"/>
      <c r="EG148"/>
      <c r="EH148"/>
      <c r="EI148"/>
      <c r="EJ148"/>
      <c r="EK148"/>
      <c r="EL148"/>
      <c r="EM148"/>
      <c r="EN148"/>
      <c r="EO148"/>
      <c r="EP148"/>
      <c r="EQ148"/>
      <c r="ER148"/>
      <c r="ES148"/>
      <c r="ET148"/>
      <c r="EU148"/>
      <c r="EV148"/>
      <c r="EW148"/>
      <c r="EX148"/>
      <c r="EY148"/>
      <c r="EZ148"/>
      <c r="FA148"/>
      <c r="FB148"/>
      <c r="FC148"/>
      <c r="FD148"/>
      <c r="FE148"/>
      <c r="FF148"/>
      <c r="FG148"/>
      <c r="FH148"/>
      <c r="FI148"/>
      <c r="FJ148"/>
      <c r="FK148"/>
      <c r="FL148"/>
      <c r="FM148"/>
      <c r="FN148"/>
      <c r="FO148"/>
      <c r="FP148"/>
      <c r="FQ148"/>
      <c r="FR148"/>
      <c r="FS148"/>
      <c r="FT148"/>
      <c r="FU148"/>
      <c r="FV148"/>
      <c r="FW148"/>
      <c r="FX148"/>
      <c r="FY148"/>
      <c r="FZ148"/>
      <c r="GA148"/>
      <c r="GB148"/>
      <c r="GC148"/>
      <c r="GD148"/>
      <c r="GE148"/>
      <c r="GF148"/>
      <c r="GG148"/>
      <c r="GH148"/>
      <c r="GI148"/>
      <c r="GJ148"/>
      <c r="GK148"/>
      <c r="GL148"/>
      <c r="GM148"/>
      <c r="GN148"/>
      <c r="GO148"/>
      <c r="GP148"/>
      <c r="GQ148"/>
    </row>
    <row r="149" spans="1:199" s="4" customFormat="1" ht="12.75">
      <c r="A149" s="30"/>
      <c r="B149" s="31"/>
      <c r="C149" s="32"/>
      <c r="D149" s="32"/>
      <c r="E149" s="32"/>
      <c r="F149" s="32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  <c r="DU149"/>
      <c r="DV149"/>
      <c r="DW149"/>
      <c r="DX149"/>
      <c r="DY149"/>
      <c r="DZ149"/>
      <c r="EA149"/>
      <c r="EB149"/>
      <c r="EC149"/>
      <c r="ED149"/>
      <c r="EE149"/>
      <c r="EF149"/>
      <c r="EG149"/>
      <c r="EH149"/>
      <c r="EI149"/>
      <c r="EJ149"/>
      <c r="EK149"/>
      <c r="EL149"/>
      <c r="EM149"/>
      <c r="EN149"/>
      <c r="EO149"/>
      <c r="EP149"/>
      <c r="EQ149"/>
      <c r="ER149"/>
      <c r="ES149"/>
      <c r="ET149"/>
      <c r="EU149"/>
      <c r="EV149"/>
      <c r="EW149"/>
      <c r="EX149"/>
      <c r="EY149"/>
      <c r="EZ149"/>
      <c r="FA149"/>
      <c r="FB149"/>
      <c r="FC149"/>
      <c r="FD149"/>
      <c r="FE149"/>
      <c r="FF149"/>
      <c r="FG149"/>
      <c r="FH149"/>
      <c r="FI149"/>
      <c r="FJ149"/>
      <c r="FK149"/>
      <c r="FL149"/>
      <c r="FM149"/>
      <c r="FN149"/>
      <c r="FO149"/>
      <c r="FP149"/>
      <c r="FQ149"/>
      <c r="FR149"/>
      <c r="FS149"/>
      <c r="FT149"/>
      <c r="FU149"/>
      <c r="FV149"/>
      <c r="FW149"/>
      <c r="FX149"/>
      <c r="FY149"/>
      <c r="FZ149"/>
      <c r="GA149"/>
      <c r="GB149"/>
      <c r="GC149"/>
      <c r="GD149"/>
      <c r="GE149"/>
      <c r="GF149"/>
      <c r="GG149"/>
      <c r="GH149"/>
      <c r="GI149"/>
      <c r="GJ149"/>
      <c r="GK149"/>
      <c r="GL149"/>
      <c r="GM149"/>
      <c r="GN149"/>
      <c r="GO149"/>
      <c r="GP149"/>
      <c r="GQ149"/>
    </row>
    <row r="150" spans="1:199" s="4" customFormat="1" ht="12.75">
      <c r="A150" s="30"/>
      <c r="B150" s="31"/>
      <c r="C150" s="32"/>
      <c r="D150" s="32"/>
      <c r="E150" s="32"/>
      <c r="F150" s="32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  <c r="DH150"/>
      <c r="DI150"/>
      <c r="DJ150"/>
      <c r="DK150"/>
      <c r="DL150"/>
      <c r="DM150"/>
      <c r="DN150"/>
      <c r="DO150"/>
      <c r="DP150"/>
      <c r="DQ150"/>
      <c r="DR150"/>
      <c r="DS150"/>
      <c r="DT150"/>
      <c r="DU150"/>
      <c r="DV150"/>
      <c r="DW150"/>
      <c r="DX150"/>
      <c r="DY150"/>
      <c r="DZ150"/>
      <c r="EA150"/>
      <c r="EB150"/>
      <c r="EC150"/>
      <c r="ED150"/>
      <c r="EE150"/>
      <c r="EF150"/>
      <c r="EG150"/>
      <c r="EH150"/>
      <c r="EI150"/>
      <c r="EJ150"/>
      <c r="EK150"/>
      <c r="EL150"/>
      <c r="EM150"/>
      <c r="EN150"/>
      <c r="EO150"/>
      <c r="EP150"/>
      <c r="EQ150"/>
      <c r="ER150"/>
      <c r="ES150"/>
      <c r="ET150"/>
      <c r="EU150"/>
      <c r="EV150"/>
      <c r="EW150"/>
      <c r="EX150"/>
      <c r="EY150"/>
      <c r="EZ150"/>
      <c r="FA150"/>
      <c r="FB150"/>
      <c r="FC150"/>
      <c r="FD150"/>
      <c r="FE150"/>
      <c r="FF150"/>
      <c r="FG150"/>
      <c r="FH150"/>
      <c r="FI150"/>
      <c r="FJ150"/>
      <c r="FK150"/>
      <c r="FL150"/>
      <c r="FM150"/>
      <c r="FN150"/>
      <c r="FO150"/>
      <c r="FP150"/>
      <c r="FQ150"/>
      <c r="FR150"/>
      <c r="FS150"/>
      <c r="FT150"/>
      <c r="FU150"/>
      <c r="FV150"/>
      <c r="FW150"/>
      <c r="FX150"/>
      <c r="FY150"/>
      <c r="FZ150"/>
      <c r="GA150"/>
      <c r="GB150"/>
      <c r="GC150"/>
      <c r="GD150"/>
      <c r="GE150"/>
      <c r="GF150"/>
      <c r="GG150"/>
      <c r="GH150"/>
      <c r="GI150"/>
      <c r="GJ150"/>
      <c r="GK150"/>
      <c r="GL150"/>
      <c r="GM150"/>
      <c r="GN150"/>
      <c r="GO150"/>
      <c r="GP150"/>
      <c r="GQ150"/>
    </row>
    <row r="151" spans="1:199" s="4" customFormat="1" ht="12.75">
      <c r="A151" s="30"/>
      <c r="B151" s="31"/>
      <c r="C151" s="32"/>
      <c r="D151" s="32"/>
      <c r="E151" s="32"/>
      <c r="F151" s="32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  <c r="DI151"/>
      <c r="DJ151"/>
      <c r="DK151"/>
      <c r="DL151"/>
      <c r="DM151"/>
      <c r="DN151"/>
      <c r="DO151"/>
      <c r="DP151"/>
      <c r="DQ151"/>
      <c r="DR151"/>
      <c r="DS151"/>
      <c r="DT151"/>
      <c r="DU151"/>
      <c r="DV151"/>
      <c r="DW151"/>
      <c r="DX151"/>
      <c r="DY151"/>
      <c r="DZ151"/>
      <c r="EA151"/>
      <c r="EB151"/>
      <c r="EC151"/>
      <c r="ED151"/>
      <c r="EE151"/>
      <c r="EF151"/>
      <c r="EG151"/>
      <c r="EH151"/>
      <c r="EI151"/>
      <c r="EJ151"/>
      <c r="EK151"/>
      <c r="EL151"/>
      <c r="EM151"/>
      <c r="EN151"/>
      <c r="EO151"/>
      <c r="EP151"/>
      <c r="EQ151"/>
      <c r="ER151"/>
      <c r="ES151"/>
      <c r="ET151"/>
      <c r="EU151"/>
      <c r="EV151"/>
      <c r="EW151"/>
      <c r="EX151"/>
      <c r="EY151"/>
      <c r="EZ151"/>
      <c r="FA151"/>
      <c r="FB151"/>
      <c r="FC151"/>
      <c r="FD151"/>
      <c r="FE151"/>
      <c r="FF151"/>
      <c r="FG151"/>
      <c r="FH151"/>
      <c r="FI151"/>
      <c r="FJ151"/>
      <c r="FK151"/>
      <c r="FL151"/>
      <c r="FM151"/>
      <c r="FN151"/>
      <c r="FO151"/>
      <c r="FP151"/>
      <c r="FQ151"/>
      <c r="FR151"/>
      <c r="FS151"/>
      <c r="FT151"/>
      <c r="FU151"/>
      <c r="FV151"/>
      <c r="FW151"/>
      <c r="FX151"/>
      <c r="FY151"/>
      <c r="FZ151"/>
      <c r="GA151"/>
      <c r="GB151"/>
      <c r="GC151"/>
      <c r="GD151"/>
      <c r="GE151"/>
      <c r="GF151"/>
      <c r="GG151"/>
      <c r="GH151"/>
      <c r="GI151"/>
      <c r="GJ151"/>
      <c r="GK151"/>
      <c r="GL151"/>
      <c r="GM151"/>
      <c r="GN151"/>
      <c r="GO151"/>
      <c r="GP151"/>
      <c r="GQ151"/>
    </row>
    <row r="152" spans="1:199" s="4" customFormat="1" ht="12.75">
      <c r="A152" s="30"/>
      <c r="B152" s="31"/>
      <c r="C152" s="32"/>
      <c r="D152" s="32"/>
      <c r="E152" s="32"/>
      <c r="F152" s="3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  <c r="DD152"/>
      <c r="DE152"/>
      <c r="DF152"/>
      <c r="DG152"/>
      <c r="DH152"/>
      <c r="DI152"/>
      <c r="DJ152"/>
      <c r="DK152"/>
      <c r="DL152"/>
      <c r="DM152"/>
      <c r="DN152"/>
      <c r="DO152"/>
      <c r="DP152"/>
      <c r="DQ152"/>
      <c r="DR152"/>
      <c r="DS152"/>
      <c r="DT152"/>
      <c r="DU152"/>
      <c r="DV152"/>
      <c r="DW152"/>
      <c r="DX152"/>
      <c r="DY152"/>
      <c r="DZ152"/>
      <c r="EA152"/>
      <c r="EB152"/>
      <c r="EC152"/>
      <c r="ED152"/>
      <c r="EE152"/>
      <c r="EF152"/>
      <c r="EG152"/>
      <c r="EH152"/>
      <c r="EI152"/>
      <c r="EJ152"/>
      <c r="EK152"/>
      <c r="EL152"/>
      <c r="EM152"/>
      <c r="EN152"/>
      <c r="EO152"/>
      <c r="EP152"/>
      <c r="EQ152"/>
      <c r="ER152"/>
      <c r="ES152"/>
      <c r="ET152"/>
      <c r="EU152"/>
      <c r="EV152"/>
      <c r="EW152"/>
      <c r="EX152"/>
      <c r="EY152"/>
      <c r="EZ152"/>
      <c r="FA152"/>
      <c r="FB152"/>
      <c r="FC152"/>
      <c r="FD152"/>
      <c r="FE152"/>
      <c r="FF152"/>
      <c r="FG152"/>
      <c r="FH152"/>
      <c r="FI152"/>
      <c r="FJ152"/>
      <c r="FK152"/>
      <c r="FL152"/>
      <c r="FM152"/>
      <c r="FN152"/>
      <c r="FO152"/>
      <c r="FP152"/>
      <c r="FQ152"/>
      <c r="FR152"/>
      <c r="FS152"/>
      <c r="FT152"/>
      <c r="FU152"/>
      <c r="FV152"/>
      <c r="FW152"/>
      <c r="FX152"/>
      <c r="FY152"/>
      <c r="FZ152"/>
      <c r="GA152"/>
      <c r="GB152"/>
      <c r="GC152"/>
      <c r="GD152"/>
      <c r="GE152"/>
      <c r="GF152"/>
      <c r="GG152"/>
      <c r="GH152"/>
      <c r="GI152"/>
      <c r="GJ152"/>
      <c r="GK152"/>
      <c r="GL152"/>
      <c r="GM152"/>
      <c r="GN152"/>
      <c r="GO152"/>
      <c r="GP152"/>
      <c r="GQ152"/>
    </row>
  </sheetData>
  <sheetProtection/>
  <mergeCells count="5">
    <mergeCell ref="A2:F2"/>
    <mergeCell ref="A3:F3"/>
    <mergeCell ref="A5:A6"/>
    <mergeCell ref="B5:B6"/>
    <mergeCell ref="C5:F5"/>
  </mergeCells>
  <printOptions/>
  <pageMargins left="0.9055118110236221" right="0.3937007874015748" top="0.3937007874015748" bottom="0.1968503937007874" header="0.5118110236220472" footer="0.5118110236220472"/>
  <pageSetup fitToHeight="0" fitToWidth="0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</dc:creator>
  <cp:keywords/>
  <dc:description/>
  <cp:lastModifiedBy>User</cp:lastModifiedBy>
  <cp:lastPrinted>2023-06-26T07:27:04Z</cp:lastPrinted>
  <dcterms:created xsi:type="dcterms:W3CDTF">2014-02-05T06:16:45Z</dcterms:created>
  <dcterms:modified xsi:type="dcterms:W3CDTF">2023-06-26T07:27:14Z</dcterms:modified>
  <cp:category/>
  <cp:version/>
  <cp:contentType/>
  <cp:contentStatus/>
</cp:coreProperties>
</file>