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8745" tabRatio="599" activeTab="0"/>
  </bookViews>
  <sheets>
    <sheet name="муниц. район" sheetId="1" r:id="rId1"/>
    <sheet name="Лист2" sheetId="2" r:id="rId2"/>
    <sheet name="Лист3" sheetId="3" r:id="rId3"/>
  </sheets>
  <definedNames>
    <definedName name="_xlnm.Print_Titles" localSheetId="0">'муниц. район'!$7:$9</definedName>
    <definedName name="_xlnm.Print_Area" localSheetId="0">'муниц. район'!$A$1:$F$158</definedName>
  </definedNames>
  <calcPr fullCalcOnLoad="1"/>
</workbook>
</file>

<file path=xl/sharedStrings.xml><?xml version="1.0" encoding="utf-8"?>
<sst xmlns="http://schemas.openxmlformats.org/spreadsheetml/2006/main" count="164" uniqueCount="164">
  <si>
    <t>(936 1 14 06013 10 0000 430)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</si>
  <si>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(992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МБС</t>
    </r>
    <r>
      <rPr>
        <i/>
        <sz val="10"/>
        <rFont val="Arial Cyr"/>
        <family val="0"/>
      </rPr>
      <t>)</t>
    </r>
  </si>
  <si>
    <t>(048 1 12 01010 01 0000 120) Плата за выбросы загрязняющих веществ в атмосферный воздух стационарными объектами</t>
  </si>
  <si>
    <t>(048 1 12 01030 01 0000 120) Плата за сбросы загрязняющих веществ в водные объекты</t>
  </si>
  <si>
    <t xml:space="preserve">(936 1 14 02053 05 0000 440)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</si>
  <si>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Процент исполнения к утвержденному плану</t>
  </si>
  <si>
    <t>(903 1 17 05050 05 0000 180) Прочие неналоговые доходы бюджетов муниципальных районов</t>
  </si>
  <si>
    <t>(182 1 05 01041 02 0000 110) Налог, взимаемый в виде стоимости патента в связи с применением упрощенной системы налогообложения</t>
  </si>
  <si>
    <t>(182 1 05 01042 02 0000 110)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</si>
  <si>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(182 1 05 01021 01 0000 110) Налог, взимаемый с налогоплательщиков , выбравших в качестве объекта налогообложения доходы, уменьшенные на величину расходов</t>
  </si>
  <si>
    <t>(182 1 05 01022 01 0000 110)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</si>
  <si>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Всего собственные доходы:</t>
  </si>
  <si>
    <t>Итого безвозмездные перечисления:</t>
  </si>
  <si>
    <t>ВСЕГО ДОХОДОВ:</t>
  </si>
  <si>
    <t xml:space="preserve">Исполнение бюджета </t>
  </si>
  <si>
    <t>Кильмезского муниципального района по доходам</t>
  </si>
  <si>
    <t>Всего налоговые и неналоговые  доходы:</t>
  </si>
  <si>
    <t>Итого платные услуги:</t>
  </si>
  <si>
    <t>(936 1 13 02995 05 0000 130)Прочие доходы от компенсации затрат бюджетов муниципальных районов</t>
  </si>
  <si>
    <t>(182 1 16 08000 01 0000 140) Денежные взыскания (штрафы)за административные правонарушения в
области государственного регулирования производства и оборота этилового спирта, алкогольной, спиртосодержащей и табачной продукции</t>
  </si>
  <si>
    <t>(182 1 16 06000 01 0000 140)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</si>
  <si>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(182 1 16 03030 01 0000 140)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</si>
  <si>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7</t>
  </si>
  <si>
    <t>Откл.              (гр.4-гр.5)</t>
  </si>
  <si>
    <t>6</t>
  </si>
  <si>
    <t>(182 1 16 03010 01 0000 140)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НК РФ</t>
  </si>
  <si>
    <t>(936 1 11 05013 13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</si>
  <si>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(936 1 14 06013 13 0000 430)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</si>
  <si>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(936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ДШИ, Музей</t>
    </r>
    <r>
      <rPr>
        <i/>
        <sz val="10"/>
        <rFont val="Arial Cyr"/>
        <family val="0"/>
      </rPr>
      <t>)</t>
    </r>
  </si>
  <si>
    <t>(182 1 05 02020 02 0000 110) Единый налог на вмененный доход для отдельных видов деятельности (за налоговые периоды, истекшие до 1 января 2011 года)</t>
  </si>
  <si>
    <t>(182 1 01 02010 01 0000 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</si>
  <si>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(182 1 01 02020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</si>
  <si>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(100 1 03 02230 01 0000 110 Доходы от уплаты  акцизов на дизельное топливо, зачисляемые в консолидированные бюджеты субъектов РФ)</t>
  </si>
  <si>
    <t>(188 1 16 21050 05 0000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</si>
  <si>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(936 1 17 05050 05 0000 180) Прочие неналоговые доходы бюджетов муниципальных районов</t>
  </si>
  <si>
    <t>(100 1 03 02240 01 0000 110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РФ)</t>
  </si>
  <si>
    <t xml:space="preserve">100 1 03 02250 01 0000 110 Доходы от уплаты акцизов на автомобильный бензин, производимый на территории РФ, зачисляемые в консолидированные бюджеты субъектов РФ </t>
  </si>
  <si>
    <t>100 1 03 02260 01 0000 110 Доходы от уплаты акцизов на прямогонный бензин, производимый на территории РФ, зачисляемые в консолидированные бюджеты субъектов РФ</t>
  </si>
  <si>
    <t>Финансовое управление администрации Кильмезского района Кировской области</t>
  </si>
  <si>
    <t>Единица измерения: тыс. руб.</t>
  </si>
  <si>
    <t>Наименование</t>
  </si>
  <si>
    <t>План утвержденный на год</t>
  </si>
  <si>
    <t>Исполнено с начала года</t>
  </si>
  <si>
    <t>Начальник финансового управления</t>
  </si>
  <si>
    <t>(182 1 01 02030 01 0000 110) Налог на доходы физических лиц с доходов, полученных от осуществления деятельности физическими лицами, не являющимися налоговыми резидентами РФ</t>
  </si>
  <si>
    <t>(182 1 05 04020 02 0000 110)Налог, взимаемый с связи с применением патентной системы налогообложения, зачисляемый вбюджеты муниципальных районов</t>
  </si>
  <si>
    <t>(182 1 06 02010 02 0000 110) Налог на имущество организаций по имуществу, не входящему в Единую систему газоснабжения</t>
  </si>
  <si>
    <t>(182 1 08 03010 01 0000 110)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</si>
  <si>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(000 1 19 05000 05 0000 151) Возврат остатков субсидий и субвенций из бюджетов муниц. районов</t>
  </si>
  <si>
    <t>(182 1 05 01011 01 0000 110) Налог, взимаемый с налогоплательщиков , выбравших в качестве объекта налогообложения доходы</t>
  </si>
  <si>
    <t>(182 1 05 02010 02 0000 110) Единый налог на вмененный доход для отдельных видов деятельности</t>
  </si>
  <si>
    <t>(182 1 05 03010 01 0000 110) Единый сельскохозяйственный налог</t>
  </si>
  <si>
    <t>2</t>
  </si>
  <si>
    <t>4</t>
  </si>
  <si>
    <t>5</t>
  </si>
  <si>
    <t>(936 1 11 05035 05 0000 120) 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</si>
  <si>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(498 1 16 25010 01 0000 140) Денежные взыскания (штрафы) за нарушение законодательства о недрах</t>
  </si>
  <si>
    <t>администрации Кильмезского района                                   А.П.Благодатских</t>
  </si>
  <si>
    <t>(936 1 14 02053 05 0000 410)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</si>
  <si>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РЦКиД</t>
    </r>
    <r>
      <rPr>
        <i/>
        <sz val="10"/>
        <rFont val="Arial Cyr"/>
        <family val="0"/>
      </rPr>
      <t>)</t>
    </r>
  </si>
  <si>
    <r>
      <t>(936 1 13 02065 05 0000 130) Доходы, поступающие в порядке возмещения расходов, понесенных в связи с эксплуатацией  имущества муниципальных районов (</t>
    </r>
    <r>
      <rPr>
        <b/>
        <i/>
        <sz val="10"/>
        <rFont val="Arial Cyr"/>
        <family val="0"/>
      </rPr>
      <t>Администрация</t>
    </r>
    <r>
      <rPr>
        <i/>
        <sz val="10"/>
        <rFont val="Arial Cyr"/>
        <family val="0"/>
      </rPr>
      <t>)</t>
    </r>
  </si>
  <si>
    <t>(141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</si>
  <si>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(902 1 11 05035 05 0000 120)Доходы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</si>
  <si>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(936 1 17 01050 05 0000 180) Невыяспенные  поступления, зачисляемые в бюджеты муниципальных районов</t>
  </si>
  <si>
    <t>(902 1 13 02065 05 0000 130) Доходы, поступающие в порядке возмещения расходов, понесенных в связи с эксплуатацией  имущества муниципальных районов</t>
  </si>
  <si>
    <t xml:space="preserve">(902 2 02 29999 05 0000 151) Прочие субсидии бюджетам муниципальных районов </t>
  </si>
  <si>
    <t xml:space="preserve">(903 2 02 29999 05 0000 151) Прочие субсидии бюджетам муниципальных районов </t>
  </si>
  <si>
    <t>(912 2 02 29999 05 0000 151) Прочие субсидии бюджетам муниципальных районов</t>
  </si>
  <si>
    <t>(936 2 02 29999 05 0000 151) Прочие субсидии бюджетам муниципальных районов</t>
  </si>
  <si>
    <t>(992 2 02 29999 05 0000 151) Прочие субсидии бюджетам муниципальных районов</t>
  </si>
  <si>
    <t xml:space="preserve">(902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</si>
  <si>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(903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</si>
  <si>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(992 2 02 30024 05 0000 151)Субвенции бюджетам муниципальных районов на выполнение передаваемых полномочий субъектов Российской Федерации </t>
  </si>
  <si>
    <t>903 2 02 30029 05 0000 151)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</si>
  <si>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(936 2 02 35038 05 0000 151)Субвенции бюджетам муниципальных районов возмещение части процентной ставки по краткосрочным кредитам  (займам) на развитие растениеводства, переработки и реализации продукции растениеводства</t>
  </si>
  <si>
    <t>(936 2 02 35055 05 0000 151)Субвенции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</si>
  <si>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(936 2 02 35082 05 0000 151)  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спецмализированных жилых помещений</t>
  </si>
  <si>
    <t>(912 2 02 35118 05 0000 151) 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</si>
  <si>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(903 2 02 39999 05 0000 151)Прочие субвенции бюджетам муниципальных районов</t>
  </si>
  <si>
    <t>(912 2 18 60010 05 0000 151)Доходы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</si>
  <si>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(902 2 19 60010 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</si>
  <si>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(912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</si>
  <si>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19 60010 05 0000 151)Возврат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</si>
  <si>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(992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</si>
  <si>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02 35048 05 0000 151)Субвенции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</si>
  <si>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(936 2 02 35052 05 0000 151)Субвенции бюджетам муниципальных районов на возмещении части процентной ставки по инвестиционным кредитам на строительство и реконуструкцию объектов мясного скотоводства</t>
  </si>
  <si>
    <t xml:space="preserve">(936 2 02 25558 05 0000 151)Субсидии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жителей </t>
  </si>
  <si>
    <t>(936 2 02 35544 05 0000 151)Субвенции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</si>
  <si>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(936 2 07 05030 05 0000 180) Прочие безвозмездные поступления в бюджеты муниципальных районов</t>
  </si>
  <si>
    <t>(188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</si>
  <si>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(936 1 11 05013 05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районов, а также средства от продажи права на заключение договоров аренды указанных земельных участков</t>
  </si>
  <si>
    <t>(903 2 07 05030 05 0000 180) Прочие безвозмездные поступления в бюджеты муниципальных районов</t>
  </si>
  <si>
    <t>(936 1 14 06013 05 0000 430) 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</si>
  <si>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(936 2 02 40014 05 0000 151)Межбюджетные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соответствиеи с заклбченными соглашениями</t>
  </si>
  <si>
    <t>(936 2 04 49999 05 0000 151) Прочие межбюджетные трансферты, передаваемые бюджетам муниципальных районов</t>
  </si>
  <si>
    <t>(912 2022555 05 0000 150) 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</si>
  <si>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 xml:space="preserve">(912 2 02 29999 05 0000 151) Прочие субсидии бюджетам муниципальных районов </t>
  </si>
  <si>
    <t>(936 2 02 45433 05 0000 150)Межбюджетные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</si>
  <si>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(903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 (РУО)</t>
  </si>
  <si>
    <t>(912 2 02 15001 05 0000 150) Дотации бюджетам муниципальных районов на выравнивание  бюджетной обеспеченности</t>
  </si>
  <si>
    <t>(936 2 02 20051 05 0000 150)Субсидии бюджетам муниципальных районов на реализацию федеральных целевых программ</t>
  </si>
  <si>
    <t>912 2 02 20216 05 0000 150)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</si>
  <si>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936 2 02 20216 05 0000 150)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</si>
  <si>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(903 2 02 25419 05 0000 150) Субсидии бюджетам муниципальных районов на создание новых мест дополнительгого образования детей</t>
  </si>
  <si>
    <t>(936 2 02 25497 05 0000 150) Субсидии бюджетам муниципальных районов на реализацию мероприятий по обеспечению жильем молодых семей</t>
  </si>
  <si>
    <t>(936 2 02 39999 05 0000 151)Прочие субвенции бюджетам муниципальных районов</t>
  </si>
  <si>
    <t xml:space="preserve">912 2 02 30024 05 0000 150) Субвенции бюджетам муниципальных районов на выполнение передаваемых полномочий субъектов Российской Федерации </t>
  </si>
  <si>
    <t xml:space="preserve">(936 2 02 30024 05 0000 150)Субвенции бюджетам муниципальных районов на выполнение передаваемых полномочий субъектов Российской Федерации </t>
  </si>
  <si>
    <t>903 2 02 30027 05 0000 150)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</si>
  <si>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(936 2 02 35120 05 0000 150)Субвенции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</si>
  <si>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(912 2 02 49999 05 0000 150)Прочие межбюджетные трансферты, передаваемые бюджетам муниципальных районов</t>
  </si>
  <si>
    <t>(903 2 19 60010 05 0000 150)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</si>
  <si>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936 202 35469 05 0000 150 Субвенции бюджетам муниципальных районов на проведение Всероссийской переписи населения 2020 года </t>
  </si>
  <si>
    <t>(936 219 35120 05 0000 150) Возврат остатков субвенций на осуществление полномочий по составлению (изменению) списов кандидатов в присяжные заседатели федеральных судов общей юрисдикции в РФ из бюджетов муниципальных районов</t>
  </si>
  <si>
    <t>738 116 010630 10 000 140 Админ штрафы, установленные Главой 6 Кодекса РФ об административных правонарушениях, за административные нарушения , посягающие на здорорвье, санитарно-эпидемиологическое благополучие населения и общественную нравственность,, налагаемые мировыми судьями, комиссиями по делам несовершеннолетних и защите их праав</t>
  </si>
  <si>
    <t>738 116 012030 10 000 140 Админ штрафы, установленные Главой 20 Кодекса РФ об административных правонарушениях, за административные нарушения, посягающие на общественный порядок и общественную безопасность , налагаемые мировыми судьями, комиссиями по делам несовершеннолетних и защите их праав</t>
  </si>
  <si>
    <t>936 116 07010050000140  Штрафы, неустойки, пени, уплаченные в случае просрочки исполнения поставщиком (подрядчиком, исполнителем) обязательств , предусмотренных муниципальными контрактом, заключеным муниципальным органом, казенным учреждением муниципального района</t>
  </si>
  <si>
    <t>(936 2 02 35502 05 0000 150)Субвенции на стимулирование развития приоритетных подотраслей агропромышленного комплекса и развития малых форм хозяйствования</t>
  </si>
  <si>
    <t>738 116 011530 10 0000 140 Администр штрафы установленные главой 15 Кодекса РФ об админ нарушениях</t>
  </si>
  <si>
    <t>90320245303050000150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</si>
  <si>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936 116 1106401 0000 140 ( Платежи, уплачиваемые  в целях возмещения вреда, причиняемого автодорогам транспортными средствами, осуществляющими перевозки тяжеловесных и или крупногабаритных грузов)</t>
  </si>
  <si>
    <t>903 20225304050000 150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</si>
  <si>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738 116 011930 10 0000 140 Администр штрафы установленные главой 19 Кодекса РФ об админ нарушениях</t>
  </si>
  <si>
    <t>912 202 15853 05 0000 150) Дотации бюджетам муниц районов на поддержку мер по обесп-ю сбалансированности бюджетов на реал-ю меропр-й связанных с обесп-м сан эпид безоп-ти при подгот-е к проведению общеросс-го голосования</t>
  </si>
  <si>
    <t>(991 1 14 02053 13 0000 440) Доходы от реализации иного имущества, находящихся в собственности городских поселений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</si>
  <si>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738 116 011430 10 0000 140 Администр штрафы установленные главой 14 Кодекса РФ об админ нарушениях</t>
  </si>
  <si>
    <t>(903 1 13 02995 05 0000 130)Прочие доходы от компенсации затрат бюджетов муниципальных районов</t>
  </si>
  <si>
    <t xml:space="preserve">(048 1 12 01041 01 0000 120) Плата за размещение отходов производства </t>
  </si>
  <si>
    <t>(936 1 11 09045 05 0000 120)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</si>
  <si>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738 116 011730 10 0000 140 Администр штрафы установленные главой 17 Кодекса РФ об админ нарушениях</t>
  </si>
  <si>
    <t>903 116 07010050000140  Штрафы, неустойки, пени, уплаченные в случае просрочки исполнения поставщиком (подрядчиком, исполнителем) обязательств , предусмотренных муниципальными контрактом, заключеным муниципальным органом, казенным учреждением муниципально_x0007__x0000__x0015__x0000__x0015__x0000__x0006__x0000__x0007_</t>
  </si>
  <si>
    <t xml:space="preserve">(738 116 013330 10 000140) Административные штрафы , установленные КоАп РФ за административные правонарушения в области производства и оборота этилового спирта, алкогольной и спиртосодержащей продукции  </t>
  </si>
  <si>
    <t>(912 2 02 15002 05 0000 150) Дотации бюджетам муниципальных районов  на поддержку мер по обеспечению сбалансированности бюджетов</t>
  </si>
  <si>
    <t>(048 1 12 01040 01 0000 120) Плата за размещение отходов производства и потребления</t>
  </si>
  <si>
    <t>(91220805000050000150)Перечисление из бюджетов муниципальных районов (в бюджеты муниципальных районов) для осуществления возврата (зачета) излишне  уплаченных или излишне взысканных сумм налогов, сборов и иных платежей, а также сумм процентов за несвоевременное</t>
  </si>
  <si>
    <t xml:space="preserve">90221960010050000150 Возврат прочих остатков субсидий , субвенций  и иных межбюджетных трансфертов, имеющих целевое назначение </t>
  </si>
  <si>
    <t>000 116 010730 10 000 140 Админ штрафы, установленные Главой 7 Кодекса РФ об административных правонарушениях, за административные нарушения в области охраны собственности, налагаемые мировыми судьями, комиссиями по делам несовершеннолетних и защите их праав</t>
  </si>
  <si>
    <t>936 202 25511 05 0000 150 Субсидии бюджетам муниципальных районов на проведение комплексных кадастровых работ</t>
  </si>
  <si>
    <t>(903 2 02 49999 05 0000 150)Прочие межбюджетные трансферты, передаваемые бюджетам муниципальных районов</t>
  </si>
  <si>
    <t>(912 2 02 40014 05 0000 150)Межбюджетные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соответствиеи с заклбченными соглашениями</t>
  </si>
  <si>
    <t>738 116 010530 10 000 140 Админ штрафы, установленные Главой 5 Кодекса РФ об административных правонарушениях, за административные нарушения , посягающие на права граждан, налагаемые мировыми судьями, комиссиями по делам несовершеннолетних и защите их пра_x0001__x0000_</t>
  </si>
  <si>
    <t>836 116 010530 10 000 140 Админ штрафы, установленные Главой 5 Кодекса РФ об административных правонарушениях, за административные нарушения , посягающие на права граждан, налагаемые мировыми судьями, комиссиями по делам несовершеннолетних и защите их пра_x0001__x0000_</t>
  </si>
  <si>
    <t>710 116 11050 01 0000 140( Платежи по искам о возмещении вреда, причиненного ОС)</t>
  </si>
  <si>
    <t>804 116 11050 01 0000 140( Платежи по искам о возмещении вреда, причиненного ОС)</t>
  </si>
  <si>
    <t>188 116 10123 01 0000  140 ) Доходы от денежных взысканий (штрафов) , поступающие в счет погашения задолженности , образовавшейся до 1 января 2020 годаподлежащие зачислению в бюджет муниципального образования  по нормативам , действующим до 1 января 2020 года</t>
  </si>
  <si>
    <t>936 116 10123 01 0000  140 ) Доходы от денежных взысканий (штрафов) , поступающие в счет погашения задолженности , образовавшейся до 1 января 2020 годаподлежащие зачислению в бюджет муниципального образования  по нормативам , действующим до 1 января 2020 _x0001_</t>
  </si>
  <si>
    <t xml:space="preserve">710 116 10123 01 0000  140 ) Доходы от денежных взысканий (штрафов) , поступающие в счет погашения задолженности , образовавшейся до 1 января 2020 годаподлежащие зачислению в бюджет муниципального образования  по нормативам , действующим до 1 января 2020 </t>
  </si>
  <si>
    <t>936 11715030 05 0000 150 Инициативные платежи , зачисляемые в бюджеты муниципальных районов</t>
  </si>
  <si>
    <t>Кашина И.В. / 2-13-72</t>
  </si>
  <si>
    <t>(18210102130010000110) Налог на доходы физических лиц  в отношении доходов от долевого участия в организациях, полученных в виде дивидендов( в части суммы налога , не превышающей 650000  рублей)</t>
  </si>
  <si>
    <t>(18210102140010000110 Налог на доходы физических лиц в отношении доходов от долевого участия в организации, полученных в виде дивидендов ( в части суммы налога превышающей 650000 рублей)</t>
  </si>
  <si>
    <t>936 1 11 05075 05 0000 120 Дохды от сдачи в аренду имущества, составляющего казну муниципальных районов( за исключение земельных участков)</t>
  </si>
  <si>
    <t>(903 2 02 25098 05 0000 150) Субсидии бюджетам муниципальных районов  на обновление  материально-технической базы для организации учебно- исследовательской, научно-практической, творческой деятельности, занятий физической культурой и спортом в образовательных организциях</t>
  </si>
  <si>
    <t>(903 2 02 25179 05 0000 150) Субсидии бюджетам муниципальных районов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</si>
  <si>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(992 2 02 25519 05 0000 151)Субсидии бюджетам муниципальных районов на поддержку отрасли культуры</t>
  </si>
  <si>
    <t>(936 2 02 25590 05 0000 150)Субсидии бюджетам муниципальных районов на техническое оснащение муниципальных музеев</t>
  </si>
  <si>
    <t>936 116 100320 05 0000 140 Прочее возмещение ущерба , причиненного муниципальному имуществу муниципального района ( за исключением имущества , закрепленного за муниципальными бюджетными (автономными) учреждениями , унитарными предприятиями)</t>
  </si>
  <si>
    <t>Исполнено  на 01.06.2022 г.</t>
  </si>
  <si>
    <t>по состоянию на 01.06.2023г.</t>
  </si>
  <si>
    <t>(182 1 06 02020 02 0000 110) Налог на имущество организаций по имуществу, не входящему в Единую систему газоснабжения</t>
  </si>
  <si>
    <t>836 116 010630 10 000 140 Админ штрафы, установленные Главой 6 Кодекса РФ об административных правонарушениях, за административные нарушения , посягающие на здорорвье, санитарно-эпидемиологическое благополучие населения и общественную нравственность,, налагаемые мировыми судьями, комиссиями по делам несовершеннолетних и защите их праав</t>
  </si>
  <si>
    <t>(992 2 04 05020 05 0000 150) Поступления от денежных пожертвований , предоставляемых негосударственными организациями получателям средств бюджетов муниципальных районов</t>
  </si>
  <si>
    <t xml:space="preserve">      </t>
  </si>
  <si>
    <t>(902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 (культура)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</si>
</sst>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  <numFmt numFmtId="181" formatCode="#,##0.0000"/>
    <numFmt numFmtId="182" formatCode="#,##0.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  <numFmt numFmtId="189" formatCode="[$-FC19]d\ mmmm\ yyyy\ &quot;г.&quot;"/>
    <numFmt numFmtId="190" formatCode="#,##0.0_ ;\-#,##0.0\ "/>
    <numFmt numFmtId="191" formatCode="#,##0.000000"/>
  </numFmts>
  <fonts count="61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42" fillId="0" borderId="1">
      <alignment horizontal="left" vertical="center" wrapText="1" inden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NumberFormat="1" applyFill="1" applyBorder="1" applyAlignment="1">
      <alignment/>
    </xf>
    <xf numFmtId="0" fontId="3" fillId="33" borderId="13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5" fillId="34" borderId="13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33" borderId="0" xfId="0" applyNumberFormat="1" applyFont="1" applyFill="1" applyAlignment="1">
      <alignment horizontal="left" wrapText="1"/>
    </xf>
    <xf numFmtId="178" fontId="7" fillId="33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8" fillId="33" borderId="13" xfId="0" applyNumberFormat="1" applyFont="1" applyFill="1" applyBorder="1" applyAlignment="1">
      <alignment horizontal="left" vertical="top" wrapText="1"/>
    </xf>
    <xf numFmtId="0" fontId="9" fillId="34" borderId="13" xfId="0" applyNumberFormat="1" applyFont="1" applyFill="1" applyBorder="1" applyAlignment="1">
      <alignment horizontal="right" vertical="top" wrapText="1"/>
    </xf>
    <xf numFmtId="0" fontId="0" fillId="33" borderId="0" xfId="0" applyFill="1" applyBorder="1" applyAlignment="1">
      <alignment/>
    </xf>
    <xf numFmtId="49" fontId="0" fillId="33" borderId="13" xfId="0" applyNumberFormat="1" applyFont="1" applyFill="1" applyBorder="1" applyAlignment="1">
      <alignment horizontal="center" vertical="center" wrapText="1" shrinkToFit="1"/>
    </xf>
    <xf numFmtId="0" fontId="0" fillId="33" borderId="14" xfId="0" applyNumberFormat="1" applyFont="1" applyFill="1" applyBorder="1" applyAlignment="1">
      <alignment horizontal="center" vertical="center" wrapText="1" shrinkToFit="1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8" fontId="1" fillId="33" borderId="13" xfId="0" applyNumberFormat="1" applyFont="1" applyFill="1" applyBorder="1" applyAlignment="1">
      <alignment horizontal="right" shrinkToFit="1"/>
    </xf>
    <xf numFmtId="178" fontId="14" fillId="34" borderId="13" xfId="0" applyNumberFormat="1" applyFont="1" applyFill="1" applyBorder="1" applyAlignment="1">
      <alignment horizontal="right" shrinkToFit="1"/>
    </xf>
    <xf numFmtId="178" fontId="1" fillId="0" borderId="13" xfId="0" applyNumberFormat="1" applyFont="1" applyFill="1" applyBorder="1" applyAlignment="1">
      <alignment horizontal="right" shrinkToFit="1"/>
    </xf>
    <xf numFmtId="178" fontId="15" fillId="33" borderId="13" xfId="0" applyNumberFormat="1" applyFont="1" applyFill="1" applyBorder="1" applyAlignment="1">
      <alignment horizontal="right" shrinkToFit="1"/>
    </xf>
    <xf numFmtId="180" fontId="1" fillId="33" borderId="13" xfId="0" applyNumberFormat="1" applyFont="1" applyFill="1" applyBorder="1" applyAlignment="1">
      <alignment horizontal="right" shrinkToFit="1"/>
    </xf>
    <xf numFmtId="180" fontId="15" fillId="33" borderId="13" xfId="0" applyNumberFormat="1" applyFont="1" applyFill="1" applyBorder="1" applyAlignment="1">
      <alignment horizontal="right" shrinkToFit="1"/>
    </xf>
    <xf numFmtId="180" fontId="14" fillId="34" borderId="13" xfId="0" applyNumberFormat="1" applyFont="1" applyFill="1" applyBorder="1" applyAlignment="1">
      <alignment horizontal="right" shrinkToFit="1"/>
    </xf>
    <xf numFmtId="178" fontId="16" fillId="34" borderId="13" xfId="0" applyNumberFormat="1" applyFont="1" applyFill="1" applyBorder="1" applyAlignment="1">
      <alignment horizontal="right" shrinkToFit="1"/>
    </xf>
    <xf numFmtId="4" fontId="14" fillId="34" borderId="13" xfId="0" applyNumberFormat="1" applyFont="1" applyFill="1" applyBorder="1" applyAlignment="1">
      <alignment horizontal="right" shrinkToFit="1"/>
    </xf>
    <xf numFmtId="180" fontId="1" fillId="0" borderId="13" xfId="0" applyNumberFormat="1" applyFont="1" applyBorder="1" applyAlignment="1">
      <alignment horizontal="right" shrinkToFit="1"/>
    </xf>
    <xf numFmtId="178" fontId="15" fillId="0" borderId="13" xfId="0" applyNumberFormat="1" applyFont="1" applyFill="1" applyBorder="1" applyAlignment="1">
      <alignment horizontal="right" shrinkToFit="1"/>
    </xf>
    <xf numFmtId="178" fontId="17" fillId="0" borderId="13" xfId="0" applyNumberFormat="1" applyFont="1" applyFill="1" applyBorder="1" applyAlignment="1">
      <alignment horizontal="right" shrinkToFit="1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33" borderId="12" xfId="0" applyNumberFormat="1" applyFill="1" applyBorder="1" applyAlignment="1">
      <alignment/>
    </xf>
    <xf numFmtId="180" fontId="0" fillId="33" borderId="12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180" fontId="0" fillId="0" borderId="0" xfId="0" applyNumberFormat="1" applyAlignment="1">
      <alignment/>
    </xf>
    <xf numFmtId="0" fontId="3" fillId="33" borderId="14" xfId="0" applyNumberFormat="1" applyFont="1" applyFill="1" applyBorder="1" applyAlignment="1">
      <alignment horizontal="left" wrapText="1" shrinkToFit="1"/>
    </xf>
    <xf numFmtId="0" fontId="3" fillId="33" borderId="14" xfId="0" applyNumberFormat="1" applyFont="1" applyFill="1" applyBorder="1" applyAlignment="1">
      <alignment horizontal="left" vertical="top" wrapText="1" shrinkToFit="1"/>
    </xf>
    <xf numFmtId="0" fontId="10" fillId="33" borderId="0" xfId="0" applyFont="1" applyFill="1" applyBorder="1" applyAlignment="1">
      <alignment horizontal="center" vertical="center" wrapText="1"/>
    </xf>
    <xf numFmtId="180" fontId="1" fillId="33" borderId="14" xfId="0" applyNumberFormat="1" applyFont="1" applyFill="1" applyBorder="1" applyAlignment="1">
      <alignment horizontal="right" wrapText="1" shrinkToFit="1"/>
    </xf>
    <xf numFmtId="0" fontId="0" fillId="0" borderId="0" xfId="0" applyNumberFormat="1" applyAlignment="1">
      <alignment horizontal="right"/>
    </xf>
    <xf numFmtId="0" fontId="8" fillId="0" borderId="13" xfId="0" applyNumberFormat="1" applyFont="1" applyFill="1" applyBorder="1" applyAlignment="1">
      <alignment horizontal="left" vertical="top" wrapText="1"/>
    </xf>
    <xf numFmtId="180" fontId="1" fillId="0" borderId="13" xfId="0" applyNumberFormat="1" applyFont="1" applyFill="1" applyBorder="1" applyAlignment="1">
      <alignment horizontal="right" shrinkToFit="1"/>
    </xf>
    <xf numFmtId="3" fontId="3" fillId="33" borderId="13" xfId="0" applyNumberFormat="1" applyFont="1" applyFill="1" applyBorder="1" applyAlignment="1">
      <alignment horizontal="left" vertical="top" wrapText="1"/>
    </xf>
    <xf numFmtId="179" fontId="14" fillId="34" borderId="13" xfId="0" applyNumberFormat="1" applyFont="1" applyFill="1" applyBorder="1" applyAlignment="1">
      <alignment horizontal="right" shrinkToFit="1"/>
    </xf>
    <xf numFmtId="49" fontId="3" fillId="33" borderId="13" xfId="0" applyNumberFormat="1" applyFont="1" applyFill="1" applyBorder="1" applyAlignment="1">
      <alignment horizontal="left" vertical="top" wrapText="1"/>
    </xf>
    <xf numFmtId="49" fontId="60" fillId="0" borderId="1" xfId="33" applyNumberFormat="1" applyFont="1" applyProtection="1">
      <alignment horizontal="left" vertical="center" wrapText="1" indent="1"/>
      <protection/>
    </xf>
    <xf numFmtId="4" fontId="14" fillId="35" borderId="13" xfId="0" applyNumberFormat="1" applyFont="1" applyFill="1" applyBorder="1" applyAlignment="1">
      <alignment horizontal="right" shrinkToFit="1"/>
    </xf>
    <xf numFmtId="179" fontId="14" fillId="35" borderId="13" xfId="0" applyNumberFormat="1" applyFont="1" applyFill="1" applyBorder="1" applyAlignment="1">
      <alignment horizontal="right" shrinkToFit="1"/>
    </xf>
    <xf numFmtId="0" fontId="18" fillId="33" borderId="12" xfId="0" applyFont="1" applyFill="1" applyBorder="1" applyAlignment="1">
      <alignment/>
    </xf>
    <xf numFmtId="0" fontId="18" fillId="0" borderId="0" xfId="0" applyFont="1" applyAlignment="1">
      <alignment/>
    </xf>
    <xf numFmtId="178" fontId="18" fillId="0" borderId="13" xfId="0" applyNumberFormat="1" applyFont="1" applyFill="1" applyBorder="1" applyAlignment="1">
      <alignment horizontal="right" shrinkToFit="1"/>
    </xf>
    <xf numFmtId="178" fontId="18" fillId="33" borderId="13" xfId="0" applyNumberFormat="1" applyFont="1" applyFill="1" applyBorder="1" applyAlignment="1">
      <alignment horizontal="right" shrinkToFit="1"/>
    </xf>
    <xf numFmtId="178" fontId="14" fillId="35" borderId="13" xfId="0" applyNumberFormat="1" applyFont="1" applyFill="1" applyBorder="1" applyAlignment="1">
      <alignment horizontal="right" shrinkToFit="1"/>
    </xf>
    <xf numFmtId="179" fontId="16" fillId="34" borderId="13" xfId="0" applyNumberFormat="1" applyFont="1" applyFill="1" applyBorder="1" applyAlignment="1">
      <alignment horizontal="right" shrinkToFit="1"/>
    </xf>
    <xf numFmtId="0" fontId="1" fillId="0" borderId="13" xfId="0" applyFont="1" applyBorder="1" applyAlignment="1">
      <alignment/>
    </xf>
    <xf numFmtId="49" fontId="0" fillId="33" borderId="15" xfId="0" applyNumberForma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/>
    </xf>
    <xf numFmtId="0" fontId="0" fillId="33" borderId="11" xfId="0" applyFill="1" applyBorder="1" applyAlignment="1">
      <alignment horizontal="right"/>
    </xf>
    <xf numFmtId="0" fontId="1" fillId="33" borderId="0" xfId="0" applyFont="1" applyFill="1" applyAlignment="1">
      <alignment horizontal="left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0" fontId="0" fillId="33" borderId="14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GridLines="0" tabSelected="1" zoomScale="75" zoomScaleNormal="75" zoomScalePageLayoutView="0" workbookViewId="0" topLeftCell="A1">
      <selection activeCell="D152" sqref="D152"/>
    </sheetView>
  </sheetViews>
  <sheetFormatPr defaultColWidth="9.00390625" defaultRowHeight="12.75"/>
  <cols>
    <col min="1" max="1" width="64.875" style="7" customWidth="1"/>
    <col min="2" max="2" width="14.875" style="0" customWidth="1"/>
    <col min="3" max="4" width="13.125" style="0" customWidth="1"/>
    <col min="5" max="5" width="12.25390625" style="0" customWidth="1"/>
    <col min="6" max="6" width="16.00390625" style="0" customWidth="1"/>
    <col min="7" max="7" width="14.875" style="0" customWidth="1"/>
    <col min="8" max="8" width="12.125" style="0" customWidth="1"/>
  </cols>
  <sheetData>
    <row r="1" spans="1:7" ht="15" customHeight="1">
      <c r="A1" s="68" t="s">
        <v>38</v>
      </c>
      <c r="B1" s="68"/>
      <c r="C1" s="68"/>
      <c r="D1" s="68"/>
      <c r="E1" s="68"/>
      <c r="F1" s="68"/>
      <c r="G1" s="20"/>
    </row>
    <row r="2" spans="1:7" ht="15">
      <c r="A2" s="10"/>
      <c r="B2" s="1"/>
      <c r="C2" s="2"/>
      <c r="D2" s="2"/>
      <c r="E2" s="2"/>
      <c r="F2" s="2"/>
      <c r="G2" s="2"/>
    </row>
    <row r="3" spans="1:7" ht="18">
      <c r="A3" s="66" t="s">
        <v>14</v>
      </c>
      <c r="B3" s="66"/>
      <c r="C3" s="66"/>
      <c r="D3" s="66"/>
      <c r="E3" s="66"/>
      <c r="F3" s="66"/>
      <c r="G3" s="2"/>
    </row>
    <row r="4" spans="1:7" ht="18">
      <c r="A4" s="66" t="s">
        <v>15</v>
      </c>
      <c r="B4" s="66"/>
      <c r="C4" s="66"/>
      <c r="D4" s="66"/>
      <c r="E4" s="66"/>
      <c r="F4" s="66"/>
      <c r="G4" s="2"/>
    </row>
    <row r="5" spans="1:7" ht="18">
      <c r="A5" s="66" t="s">
        <v>158</v>
      </c>
      <c r="B5" s="66"/>
      <c r="C5" s="66"/>
      <c r="D5" s="66"/>
      <c r="E5" s="66"/>
      <c r="F5" s="66"/>
      <c r="G5" s="2"/>
    </row>
    <row r="6" spans="1:7" ht="12.75">
      <c r="A6" s="5"/>
      <c r="B6" s="3"/>
      <c r="C6" s="67" t="s">
        <v>39</v>
      </c>
      <c r="D6" s="67"/>
      <c r="E6" s="67"/>
      <c r="F6" s="67"/>
      <c r="G6" s="2"/>
    </row>
    <row r="7" spans="1:8" ht="30.75" customHeight="1">
      <c r="A7" s="70" t="s">
        <v>40</v>
      </c>
      <c r="B7" s="65" t="s">
        <v>41</v>
      </c>
      <c r="C7" s="65" t="s">
        <v>42</v>
      </c>
      <c r="D7" s="63" t="s">
        <v>157</v>
      </c>
      <c r="E7" s="65" t="s">
        <v>23</v>
      </c>
      <c r="F7" s="65" t="s">
        <v>5</v>
      </c>
      <c r="G7" s="16"/>
      <c r="H7" s="38"/>
    </row>
    <row r="8" spans="1:8" ht="18" customHeight="1">
      <c r="A8" s="71"/>
      <c r="B8" s="69"/>
      <c r="C8" s="69"/>
      <c r="D8" s="64"/>
      <c r="E8" s="64"/>
      <c r="F8" s="69"/>
      <c r="G8" s="16"/>
      <c r="H8" s="38"/>
    </row>
    <row r="9" spans="1:8" ht="18" customHeight="1">
      <c r="A9" s="18">
        <v>1</v>
      </c>
      <c r="B9" s="19" t="s">
        <v>52</v>
      </c>
      <c r="C9" s="19" t="s">
        <v>53</v>
      </c>
      <c r="D9" s="19" t="s">
        <v>54</v>
      </c>
      <c r="E9" s="19" t="s">
        <v>24</v>
      </c>
      <c r="F9" s="17" t="s">
        <v>22</v>
      </c>
      <c r="G9" s="16"/>
      <c r="H9" s="38"/>
    </row>
    <row r="10" spans="1:8" ht="39.75" customHeight="1">
      <c r="A10" s="43" t="s">
        <v>32</v>
      </c>
      <c r="B10" s="46">
        <v>2910.3</v>
      </c>
      <c r="C10" s="46">
        <v>1430.11</v>
      </c>
      <c r="D10" s="62">
        <v>1291.26</v>
      </c>
      <c r="E10" s="29">
        <f>C10-D10</f>
        <v>138.8499999999999</v>
      </c>
      <c r="F10" s="25">
        <f aca="true" t="shared" si="0" ref="F10:F28">C10/B10*100</f>
        <v>49.13960760059099</v>
      </c>
      <c r="G10" s="45"/>
      <c r="H10" s="38"/>
    </row>
    <row r="11" spans="1:8" ht="54.75" customHeight="1">
      <c r="A11" s="44" t="s">
        <v>35</v>
      </c>
      <c r="B11" s="46">
        <v>20.2</v>
      </c>
      <c r="C11" s="46">
        <v>7.096</v>
      </c>
      <c r="D11" s="62">
        <v>7.993</v>
      </c>
      <c r="E11" s="29">
        <f aca="true" t="shared" si="1" ref="E11:E72">C11-D11</f>
        <v>-0.8970000000000002</v>
      </c>
      <c r="F11" s="25">
        <f t="shared" si="0"/>
        <v>35.128712871287135</v>
      </c>
      <c r="G11" s="45"/>
      <c r="H11" s="38"/>
    </row>
    <row r="12" spans="1:8" ht="41.25" customHeight="1">
      <c r="A12" s="44" t="s">
        <v>36</v>
      </c>
      <c r="B12" s="46">
        <v>3597.7</v>
      </c>
      <c r="C12" s="46">
        <v>1514.647</v>
      </c>
      <c r="D12" s="62">
        <v>1496.399</v>
      </c>
      <c r="E12" s="29">
        <f t="shared" si="1"/>
        <v>18.248000000000047</v>
      </c>
      <c r="F12" s="25">
        <f t="shared" si="0"/>
        <v>42.10042527170136</v>
      </c>
      <c r="G12" s="45"/>
      <c r="H12" s="38"/>
    </row>
    <row r="13" spans="1:8" ht="39.75" customHeight="1">
      <c r="A13" s="44" t="s">
        <v>37</v>
      </c>
      <c r="B13" s="46">
        <v>-383.8</v>
      </c>
      <c r="C13" s="46">
        <v>-178.187</v>
      </c>
      <c r="D13" s="62">
        <v>-158.45</v>
      </c>
      <c r="E13" s="29">
        <f t="shared" si="1"/>
        <v>-19.737000000000023</v>
      </c>
      <c r="F13" s="25">
        <f t="shared" si="0"/>
        <v>46.42704533611256</v>
      </c>
      <c r="G13" s="45"/>
      <c r="H13" s="38"/>
    </row>
    <row r="14" spans="1:8" ht="63.75">
      <c r="A14" s="6" t="s">
        <v>30</v>
      </c>
      <c r="B14" s="27">
        <v>19329.2</v>
      </c>
      <c r="C14" s="29">
        <v>5966.553</v>
      </c>
      <c r="D14" s="62">
        <v>6264.213</v>
      </c>
      <c r="E14" s="29">
        <f t="shared" si="1"/>
        <v>-297.65999999999985</v>
      </c>
      <c r="F14" s="25">
        <f t="shared" si="0"/>
        <v>30.86808041719264</v>
      </c>
      <c r="G14" s="16"/>
      <c r="H14" s="38"/>
    </row>
    <row r="15" spans="1:7" ht="105" customHeight="1">
      <c r="A15" s="6" t="s">
        <v>31</v>
      </c>
      <c r="B15" s="27">
        <v>226.8</v>
      </c>
      <c r="C15" s="29">
        <v>105.751</v>
      </c>
      <c r="D15" s="62">
        <v>95.148</v>
      </c>
      <c r="E15" s="29">
        <f t="shared" si="1"/>
        <v>10.603000000000009</v>
      </c>
      <c r="F15" s="25">
        <f t="shared" si="0"/>
        <v>46.62742504409171</v>
      </c>
      <c r="G15" s="4"/>
    </row>
    <row r="16" spans="1:7" ht="56.25" customHeight="1">
      <c r="A16" s="6" t="s">
        <v>44</v>
      </c>
      <c r="B16" s="27">
        <v>303.6</v>
      </c>
      <c r="C16" s="29">
        <v>13.965</v>
      </c>
      <c r="D16" s="62">
        <v>86.241</v>
      </c>
      <c r="E16" s="29">
        <f t="shared" si="1"/>
        <v>-72.276</v>
      </c>
      <c r="F16" s="25">
        <f t="shared" si="0"/>
        <v>4.599802371541502</v>
      </c>
      <c r="G16" s="4"/>
    </row>
    <row r="17" spans="1:7" s="12" customFormat="1" ht="51">
      <c r="A17" s="53" t="s">
        <v>149</v>
      </c>
      <c r="B17" s="35"/>
      <c r="C17" s="30">
        <v>594.038</v>
      </c>
      <c r="D17" s="30"/>
      <c r="E17" s="29">
        <f t="shared" si="1"/>
        <v>594.038</v>
      </c>
      <c r="F17" s="25"/>
      <c r="G17" s="13"/>
    </row>
    <row r="18" spans="1:7" s="12" customFormat="1" ht="51.75" customHeight="1">
      <c r="A18" s="53" t="s">
        <v>150</v>
      </c>
      <c r="B18" s="35"/>
      <c r="C18" s="30">
        <v>14.25</v>
      </c>
      <c r="D18" s="30"/>
      <c r="E18" s="29">
        <f t="shared" si="1"/>
        <v>14.25</v>
      </c>
      <c r="F18" s="25"/>
      <c r="G18" s="13"/>
    </row>
    <row r="19" spans="1:7" ht="38.25">
      <c r="A19" s="6" t="s">
        <v>49</v>
      </c>
      <c r="B19" s="27">
        <v>23781.7</v>
      </c>
      <c r="C19" s="29">
        <v>10295.581</v>
      </c>
      <c r="D19" s="62">
        <v>12005.051</v>
      </c>
      <c r="E19" s="29">
        <f t="shared" si="1"/>
        <v>-1709.4699999999993</v>
      </c>
      <c r="F19" s="25">
        <f t="shared" si="0"/>
        <v>43.292031267739475</v>
      </c>
      <c r="G19" s="4"/>
    </row>
    <row r="20" spans="1:7" ht="38.25">
      <c r="A20" s="6" t="s">
        <v>9</v>
      </c>
      <c r="B20" s="27">
        <v>15009.6</v>
      </c>
      <c r="C20" s="29">
        <v>6360.057</v>
      </c>
      <c r="D20" s="62">
        <v>7747.823</v>
      </c>
      <c r="E20" s="29">
        <f t="shared" si="1"/>
        <v>-1387.7660000000005</v>
      </c>
      <c r="F20" s="25">
        <f t="shared" si="0"/>
        <v>42.37326111288775</v>
      </c>
      <c r="G20" s="4"/>
    </row>
    <row r="21" spans="1:7" ht="51">
      <c r="A21" s="6" t="s">
        <v>10</v>
      </c>
      <c r="B21" s="27"/>
      <c r="C21" s="49"/>
      <c r="D21" s="62">
        <v>-4.907</v>
      </c>
      <c r="E21" s="29">
        <f t="shared" si="1"/>
        <v>4.907</v>
      </c>
      <c r="F21" s="25"/>
      <c r="G21" s="4"/>
    </row>
    <row r="22" spans="1:7" ht="38.25" hidden="1">
      <c r="A22" s="6" t="s">
        <v>7</v>
      </c>
      <c r="B22" s="27"/>
      <c r="C22" s="49"/>
      <c r="D22" s="62"/>
      <c r="E22" s="29">
        <f t="shared" si="1"/>
        <v>0</v>
      </c>
      <c r="F22" s="25" t="e">
        <f t="shared" si="0"/>
        <v>#DIV/0!</v>
      </c>
      <c r="G22" s="4"/>
    </row>
    <row r="23" spans="1:7" ht="51" hidden="1">
      <c r="A23" s="6" t="s">
        <v>8</v>
      </c>
      <c r="B23" s="27"/>
      <c r="C23" s="49"/>
      <c r="D23" s="62"/>
      <c r="E23" s="29">
        <f t="shared" si="1"/>
        <v>0</v>
      </c>
      <c r="F23" s="25" t="e">
        <f t="shared" si="0"/>
        <v>#DIV/0!</v>
      </c>
      <c r="G23" s="4"/>
    </row>
    <row r="24" spans="1:7" ht="25.5">
      <c r="A24" s="6" t="s">
        <v>50</v>
      </c>
      <c r="B24" s="27"/>
      <c r="C24" s="29">
        <v>-58.407</v>
      </c>
      <c r="D24" s="62">
        <v>-7.989</v>
      </c>
      <c r="E24" s="29">
        <f t="shared" si="1"/>
        <v>-50.418</v>
      </c>
      <c r="F24" s="25"/>
      <c r="G24" s="4"/>
    </row>
    <row r="25" spans="1:7" ht="38.25">
      <c r="A25" s="6" t="s">
        <v>29</v>
      </c>
      <c r="B25" s="27"/>
      <c r="C25" s="29"/>
      <c r="D25" s="62"/>
      <c r="E25" s="29"/>
      <c r="F25" s="25"/>
      <c r="G25" s="4"/>
    </row>
    <row r="26" spans="1:7" s="12" customFormat="1" ht="15">
      <c r="A26" s="14" t="s">
        <v>51</v>
      </c>
      <c r="B26" s="35">
        <v>6.5</v>
      </c>
      <c r="C26" s="30">
        <v>64.467</v>
      </c>
      <c r="D26" s="62">
        <v>6.222</v>
      </c>
      <c r="E26" s="29">
        <f t="shared" si="1"/>
        <v>58.245</v>
      </c>
      <c r="F26" s="25">
        <f t="shared" si="0"/>
        <v>991.8</v>
      </c>
      <c r="G26" s="13"/>
    </row>
    <row r="27" spans="1:7" s="12" customFormat="1" ht="38.25">
      <c r="A27" s="14" t="s">
        <v>45</v>
      </c>
      <c r="B27" s="35">
        <v>2253</v>
      </c>
      <c r="C27" s="30">
        <v>1289.485</v>
      </c>
      <c r="D27" s="62">
        <v>957.392</v>
      </c>
      <c r="E27" s="29">
        <f t="shared" si="1"/>
        <v>332.09299999999985</v>
      </c>
      <c r="F27" s="25">
        <f t="shared" si="0"/>
        <v>57.23413226808699</v>
      </c>
      <c r="G27" s="13"/>
    </row>
    <row r="28" spans="1:7" s="12" customFormat="1" ht="25.5">
      <c r="A28" s="14" t="s">
        <v>46</v>
      </c>
      <c r="B28" s="35">
        <v>2186.6</v>
      </c>
      <c r="C28" s="30">
        <v>1320.801</v>
      </c>
      <c r="D28" s="62">
        <v>1250.388</v>
      </c>
      <c r="E28" s="29">
        <f t="shared" si="1"/>
        <v>70.41300000000001</v>
      </c>
      <c r="F28" s="25">
        <f t="shared" si="0"/>
        <v>60.404326351413154</v>
      </c>
      <c r="G28" s="13"/>
    </row>
    <row r="29" spans="1:7" s="12" customFormat="1" ht="29.25" customHeight="1">
      <c r="A29" s="14" t="s">
        <v>159</v>
      </c>
      <c r="B29" s="35"/>
      <c r="C29" s="30">
        <v>3.513</v>
      </c>
      <c r="D29" s="30"/>
      <c r="E29" s="29">
        <f t="shared" si="1"/>
        <v>3.513</v>
      </c>
      <c r="F29" s="25"/>
      <c r="G29" s="13"/>
    </row>
    <row r="30" spans="1:7" ht="38.25">
      <c r="A30" s="6" t="s">
        <v>47</v>
      </c>
      <c r="B30" s="27">
        <v>615</v>
      </c>
      <c r="C30" s="49">
        <v>361.645</v>
      </c>
      <c r="D30" s="62">
        <v>230.218</v>
      </c>
      <c r="E30" s="29">
        <f t="shared" si="1"/>
        <v>131.427</v>
      </c>
      <c r="F30" s="25">
        <f>C30/B30*100</f>
        <v>58.8040650406504</v>
      </c>
      <c r="G30" s="4"/>
    </row>
    <row r="31" spans="1:7" ht="63.75">
      <c r="A31" s="6" t="s">
        <v>90</v>
      </c>
      <c r="B31" s="27">
        <v>1085</v>
      </c>
      <c r="C31" s="29">
        <v>277.318</v>
      </c>
      <c r="D31" s="62">
        <v>240.849</v>
      </c>
      <c r="E31" s="29">
        <f t="shared" si="1"/>
        <v>36.468999999999994</v>
      </c>
      <c r="F31" s="25">
        <f>C31/B31*100</f>
        <v>25.559262672811055</v>
      </c>
      <c r="G31" s="4"/>
    </row>
    <row r="32" spans="1:7" ht="63.75">
      <c r="A32" s="6" t="s">
        <v>26</v>
      </c>
      <c r="B32" s="27">
        <v>811</v>
      </c>
      <c r="C32" s="29">
        <v>138.981</v>
      </c>
      <c r="D32" s="62">
        <v>152.447</v>
      </c>
      <c r="E32" s="29">
        <f t="shared" si="1"/>
        <v>-13.466000000000008</v>
      </c>
      <c r="F32" s="25">
        <f>C32/B32*100</f>
        <v>17.13699136868064</v>
      </c>
      <c r="G32" s="40"/>
    </row>
    <row r="33" spans="1:7" ht="51">
      <c r="A33" s="6" t="s">
        <v>62</v>
      </c>
      <c r="B33" s="27"/>
      <c r="C33" s="29"/>
      <c r="D33" s="62">
        <v>16.75</v>
      </c>
      <c r="E33" s="29">
        <f>C33-D33</f>
        <v>-16.75</v>
      </c>
      <c r="F33" s="25"/>
      <c r="G33" s="4"/>
    </row>
    <row r="34" spans="1:7" ht="51">
      <c r="A34" s="6" t="s">
        <v>55</v>
      </c>
      <c r="B34" s="27">
        <v>630.9</v>
      </c>
      <c r="C34" s="29">
        <v>253.662</v>
      </c>
      <c r="D34" s="62">
        <v>339.236</v>
      </c>
      <c r="E34" s="29">
        <f t="shared" si="1"/>
        <v>-85.57399999999998</v>
      </c>
      <c r="F34" s="25">
        <f>C34/B34*100</f>
        <v>40.20637184973847</v>
      </c>
      <c r="G34" s="4"/>
    </row>
    <row r="35" spans="1:7" ht="38.25">
      <c r="A35" s="6" t="s">
        <v>151</v>
      </c>
      <c r="B35" s="27">
        <v>171.3</v>
      </c>
      <c r="C35" s="29">
        <v>0</v>
      </c>
      <c r="D35" s="29"/>
      <c r="E35" s="29"/>
      <c r="F35" s="25"/>
      <c r="G35" s="4"/>
    </row>
    <row r="36" spans="1:7" ht="63.75">
      <c r="A36" s="6" t="s">
        <v>128</v>
      </c>
      <c r="B36" s="27">
        <v>50</v>
      </c>
      <c r="C36" s="29">
        <v>21.776</v>
      </c>
      <c r="D36" s="62">
        <v>31.869</v>
      </c>
      <c r="E36" s="29">
        <f t="shared" si="1"/>
        <v>-10.093</v>
      </c>
      <c r="F36" s="25">
        <f aca="true" t="shared" si="2" ref="F36:F49">C36/B36*100</f>
        <v>43.552</v>
      </c>
      <c r="G36" s="4"/>
    </row>
    <row r="37" spans="1:7" ht="30.75" customHeight="1">
      <c r="A37" s="6" t="s">
        <v>2</v>
      </c>
      <c r="B37" s="36">
        <v>14.6</v>
      </c>
      <c r="C37" s="29">
        <v>24.236</v>
      </c>
      <c r="D37" s="62">
        <v>26.901</v>
      </c>
      <c r="E37" s="29">
        <f t="shared" si="1"/>
        <v>-2.664999999999999</v>
      </c>
      <c r="F37" s="25">
        <f t="shared" si="2"/>
        <v>166</v>
      </c>
      <c r="G37" s="4"/>
    </row>
    <row r="38" spans="1:7" ht="25.5">
      <c r="A38" s="6" t="s">
        <v>3</v>
      </c>
      <c r="B38" s="36">
        <v>2.1</v>
      </c>
      <c r="C38" s="29">
        <v>4.039</v>
      </c>
      <c r="D38" s="62">
        <v>2.507</v>
      </c>
      <c r="E38" s="29">
        <f t="shared" si="1"/>
        <v>1.5319999999999996</v>
      </c>
      <c r="F38" s="25">
        <f t="shared" si="2"/>
        <v>192.33333333333331</v>
      </c>
      <c r="G38" s="4"/>
    </row>
    <row r="39" spans="1:7" ht="29.25" customHeight="1">
      <c r="A39" s="6" t="s">
        <v>133</v>
      </c>
      <c r="B39" s="36">
        <v>7.7</v>
      </c>
      <c r="C39" s="29">
        <v>0</v>
      </c>
      <c r="D39" s="62"/>
      <c r="E39" s="29">
        <f t="shared" si="1"/>
        <v>0</v>
      </c>
      <c r="F39" s="25">
        <f t="shared" si="2"/>
        <v>0</v>
      </c>
      <c r="G39" s="4"/>
    </row>
    <row r="40" spans="1:7" ht="25.5">
      <c r="A40" s="6" t="s">
        <v>127</v>
      </c>
      <c r="B40" s="36"/>
      <c r="C40" s="29"/>
      <c r="D40" s="62">
        <v>1.573</v>
      </c>
      <c r="E40" s="29">
        <f t="shared" si="1"/>
        <v>-1.573</v>
      </c>
      <c r="F40" s="25"/>
      <c r="G40" s="4"/>
    </row>
    <row r="41" spans="1:7" ht="76.5">
      <c r="A41" s="6" t="s">
        <v>58</v>
      </c>
      <c r="B41" s="27"/>
      <c r="C41" s="29">
        <v>88.35</v>
      </c>
      <c r="D41" s="62">
        <v>98.8</v>
      </c>
      <c r="E41" s="29">
        <f t="shared" si="1"/>
        <v>-10.450000000000003</v>
      </c>
      <c r="F41" s="25"/>
      <c r="G41" s="4"/>
    </row>
    <row r="42" spans="1:7" ht="76.5" hidden="1">
      <c r="A42" s="6" t="s">
        <v>4</v>
      </c>
      <c r="B42" s="27"/>
      <c r="C42" s="29"/>
      <c r="D42" s="29"/>
      <c r="E42" s="29">
        <f t="shared" si="1"/>
        <v>0</v>
      </c>
      <c r="F42" s="25"/>
      <c r="G42" s="4"/>
    </row>
    <row r="43" spans="1:7" ht="54" customHeight="1" hidden="1">
      <c r="A43" s="6" t="s">
        <v>124</v>
      </c>
      <c r="B43" s="27"/>
      <c r="C43" s="29"/>
      <c r="D43" s="29"/>
      <c r="E43" s="29">
        <f t="shared" si="1"/>
        <v>0</v>
      </c>
      <c r="F43" s="25"/>
      <c r="G43" s="4"/>
    </row>
    <row r="44" spans="1:7" ht="54" customHeight="1">
      <c r="A44" s="6" t="s">
        <v>92</v>
      </c>
      <c r="B44" s="27"/>
      <c r="C44" s="29">
        <v>4.473</v>
      </c>
      <c r="D44" s="29"/>
      <c r="E44" s="29">
        <f t="shared" si="1"/>
        <v>4.473</v>
      </c>
      <c r="F44" s="25"/>
      <c r="G44" s="4"/>
    </row>
    <row r="45" spans="1:7" ht="38.25" hidden="1">
      <c r="A45" s="6" t="s">
        <v>0</v>
      </c>
      <c r="B45" s="27"/>
      <c r="C45" s="29"/>
      <c r="D45" s="29"/>
      <c r="E45" s="29">
        <f t="shared" si="1"/>
        <v>0</v>
      </c>
      <c r="F45" s="25"/>
      <c r="G45" s="4"/>
    </row>
    <row r="46" spans="1:7" ht="51">
      <c r="A46" s="6" t="s">
        <v>27</v>
      </c>
      <c r="B46" s="27"/>
      <c r="C46" s="49">
        <v>16.216</v>
      </c>
      <c r="D46" s="49">
        <v>59.696</v>
      </c>
      <c r="E46" s="29">
        <f t="shared" si="1"/>
        <v>-43.48</v>
      </c>
      <c r="F46" s="25"/>
      <c r="G46" s="4"/>
    </row>
    <row r="47" spans="1:7" ht="71.25" customHeight="1">
      <c r="A47" s="6" t="s">
        <v>140</v>
      </c>
      <c r="B47" s="27">
        <v>13.4</v>
      </c>
      <c r="C47" s="29">
        <v>0</v>
      </c>
      <c r="D47" s="29">
        <v>1.5</v>
      </c>
      <c r="E47" s="29">
        <f t="shared" si="1"/>
        <v>-1.5</v>
      </c>
      <c r="F47" s="25">
        <f t="shared" si="2"/>
        <v>0</v>
      </c>
      <c r="G47" s="4"/>
    </row>
    <row r="48" spans="1:7" ht="69" customHeight="1">
      <c r="A48" s="6" t="s">
        <v>141</v>
      </c>
      <c r="B48" s="27"/>
      <c r="C48" s="29">
        <v>1.844</v>
      </c>
      <c r="D48" s="29">
        <v>0.2</v>
      </c>
      <c r="E48" s="29">
        <f t="shared" si="1"/>
        <v>1.6440000000000001</v>
      </c>
      <c r="F48" s="25"/>
      <c r="G48" s="4"/>
    </row>
    <row r="49" spans="1:7" ht="86.25" customHeight="1">
      <c r="A49" s="6" t="s">
        <v>114</v>
      </c>
      <c r="B49" s="27">
        <v>34.7</v>
      </c>
      <c r="C49" s="29">
        <v>11</v>
      </c>
      <c r="D49" s="29">
        <v>17.274</v>
      </c>
      <c r="E49" s="29">
        <f t="shared" si="1"/>
        <v>-6.274000000000001</v>
      </c>
      <c r="F49" s="25">
        <f t="shared" si="2"/>
        <v>31.700288184438037</v>
      </c>
      <c r="G49" s="4"/>
    </row>
    <row r="50" spans="1:7" ht="86.25" customHeight="1">
      <c r="A50" s="6" t="s">
        <v>160</v>
      </c>
      <c r="B50" s="27"/>
      <c r="C50" s="29">
        <v>0.75</v>
      </c>
      <c r="D50" s="29"/>
      <c r="E50" s="29">
        <f t="shared" si="1"/>
        <v>0.75</v>
      </c>
      <c r="F50" s="25"/>
      <c r="G50" s="4"/>
    </row>
    <row r="51" spans="1:7" ht="70.5" customHeight="1">
      <c r="A51" s="6" t="s">
        <v>136</v>
      </c>
      <c r="B51" s="27">
        <v>16.3</v>
      </c>
      <c r="C51" s="29">
        <v>0.5</v>
      </c>
      <c r="D51" s="29">
        <v>3.679</v>
      </c>
      <c r="E51" s="29">
        <f t="shared" si="1"/>
        <v>-3.179</v>
      </c>
      <c r="F51" s="25">
        <f aca="true" t="shared" si="3" ref="F51:F57">C51/B51*100</f>
        <v>3.067484662576687</v>
      </c>
      <c r="G51" s="4"/>
    </row>
    <row r="52" spans="1:7" ht="32.25" customHeight="1">
      <c r="A52" s="6" t="s">
        <v>125</v>
      </c>
      <c r="B52" s="27">
        <v>1.1</v>
      </c>
      <c r="C52" s="29">
        <v>1.5</v>
      </c>
      <c r="D52" s="29">
        <v>0</v>
      </c>
      <c r="E52" s="29">
        <f t="shared" si="1"/>
        <v>1.5</v>
      </c>
      <c r="F52" s="25">
        <f t="shared" si="3"/>
        <v>136.36363636363635</v>
      </c>
      <c r="G52" s="4"/>
    </row>
    <row r="53" spans="1:7" ht="39.75" customHeight="1">
      <c r="A53" s="6" t="s">
        <v>118</v>
      </c>
      <c r="B53" s="27">
        <v>1</v>
      </c>
      <c r="C53" s="29">
        <v>0.15</v>
      </c>
      <c r="D53" s="29">
        <v>0.45</v>
      </c>
      <c r="E53" s="29">
        <f t="shared" si="1"/>
        <v>-0.30000000000000004</v>
      </c>
      <c r="F53" s="25">
        <f t="shared" si="3"/>
        <v>15</v>
      </c>
      <c r="G53" s="4"/>
    </row>
    <row r="54" spans="1:7" ht="39.75" customHeight="1">
      <c r="A54" s="6" t="s">
        <v>129</v>
      </c>
      <c r="B54" s="27">
        <v>6.1</v>
      </c>
      <c r="C54" s="29">
        <v>1.5</v>
      </c>
      <c r="D54" s="29">
        <v>4.255</v>
      </c>
      <c r="E54" s="29">
        <f t="shared" si="1"/>
        <v>-2.755</v>
      </c>
      <c r="F54" s="25">
        <f t="shared" si="3"/>
        <v>24.590163934426233</v>
      </c>
      <c r="G54" s="4"/>
    </row>
    <row r="55" spans="1:7" ht="39" customHeight="1">
      <c r="A55" s="6" t="s">
        <v>122</v>
      </c>
      <c r="B55" s="27">
        <v>31.5</v>
      </c>
      <c r="C55" s="29">
        <v>0.504</v>
      </c>
      <c r="D55" s="29">
        <v>1.024</v>
      </c>
      <c r="E55" s="29">
        <f t="shared" si="1"/>
        <v>-0.52</v>
      </c>
      <c r="F55" s="25">
        <f t="shared" si="3"/>
        <v>1.6</v>
      </c>
      <c r="G55" s="4"/>
    </row>
    <row r="56" spans="1:7" ht="70.5" customHeight="1">
      <c r="A56" s="6" t="s">
        <v>115</v>
      </c>
      <c r="B56" s="27">
        <v>42.8</v>
      </c>
      <c r="C56" s="29">
        <v>18.206</v>
      </c>
      <c r="D56" s="29">
        <v>27.456</v>
      </c>
      <c r="E56" s="29">
        <f t="shared" si="1"/>
        <v>-9.25</v>
      </c>
      <c r="F56" s="25">
        <f t="shared" si="3"/>
        <v>42.53738317757009</v>
      </c>
      <c r="G56" s="4"/>
    </row>
    <row r="57" spans="1:7" ht="53.25" customHeight="1">
      <c r="A57" s="6" t="s">
        <v>131</v>
      </c>
      <c r="B57" s="27">
        <v>0.8</v>
      </c>
      <c r="C57" s="29">
        <v>10</v>
      </c>
      <c r="D57" s="29"/>
      <c r="E57" s="29">
        <f t="shared" si="1"/>
        <v>10</v>
      </c>
      <c r="F57" s="25">
        <f t="shared" si="3"/>
        <v>1250</v>
      </c>
      <c r="G57" s="4"/>
    </row>
    <row r="58" spans="1:7" ht="53.25" customHeight="1">
      <c r="A58" s="6" t="s">
        <v>156</v>
      </c>
      <c r="B58" s="27"/>
      <c r="C58" s="29">
        <v>1.846</v>
      </c>
      <c r="D58" s="29">
        <v>20.437</v>
      </c>
      <c r="E58" s="29">
        <f t="shared" si="1"/>
        <v>-18.591</v>
      </c>
      <c r="F58" s="25" t="s">
        <v>162</v>
      </c>
      <c r="G58" s="4"/>
    </row>
    <row r="59" spans="1:7" s="12" customFormat="1" ht="57.75" customHeight="1" hidden="1">
      <c r="A59" s="14" t="s">
        <v>25</v>
      </c>
      <c r="B59" s="35"/>
      <c r="C59" s="29"/>
      <c r="D59" s="29"/>
      <c r="E59" s="29">
        <f t="shared" si="1"/>
        <v>0</v>
      </c>
      <c r="F59" s="25" t="e">
        <f aca="true" t="shared" si="4" ref="F59:F68">C59/B59*100</f>
        <v>#DIV/0!</v>
      </c>
      <c r="G59" s="13"/>
    </row>
    <row r="60" spans="1:7" ht="51" hidden="1">
      <c r="A60" s="6" t="s">
        <v>21</v>
      </c>
      <c r="B60" s="27"/>
      <c r="C60" s="29"/>
      <c r="D60" s="29"/>
      <c r="E60" s="29">
        <f t="shared" si="1"/>
        <v>0</v>
      </c>
      <c r="F60" s="25" t="e">
        <f t="shared" si="4"/>
        <v>#DIV/0!</v>
      </c>
      <c r="G60" s="4"/>
    </row>
    <row r="61" spans="1:7" ht="51" hidden="1">
      <c r="A61" s="6" t="s">
        <v>20</v>
      </c>
      <c r="B61" s="27"/>
      <c r="C61" s="29"/>
      <c r="D61" s="29"/>
      <c r="E61" s="29">
        <f t="shared" si="1"/>
        <v>0</v>
      </c>
      <c r="F61" s="25" t="e">
        <f t="shared" si="4"/>
        <v>#DIV/0!</v>
      </c>
      <c r="G61" s="4"/>
    </row>
    <row r="62" spans="1:7" ht="63.75" hidden="1">
      <c r="A62" s="6" t="s">
        <v>19</v>
      </c>
      <c r="B62" s="27"/>
      <c r="C62" s="29"/>
      <c r="D62" s="29"/>
      <c r="E62" s="29">
        <f>C62-D62</f>
        <v>0</v>
      </c>
      <c r="F62" s="25" t="e">
        <f t="shared" si="4"/>
        <v>#DIV/0!</v>
      </c>
      <c r="G62" s="4"/>
    </row>
    <row r="63" spans="1:7" ht="51" hidden="1">
      <c r="A63" s="6" t="s">
        <v>33</v>
      </c>
      <c r="B63" s="27"/>
      <c r="C63" s="29"/>
      <c r="D63" s="29"/>
      <c r="E63" s="29">
        <f>C63-D63</f>
        <v>0</v>
      </c>
      <c r="F63" s="25" t="e">
        <f t="shared" si="4"/>
        <v>#DIV/0!</v>
      </c>
      <c r="G63" s="4"/>
    </row>
    <row r="64" spans="1:7" ht="25.5" hidden="1">
      <c r="A64" s="6" t="s">
        <v>56</v>
      </c>
      <c r="B64" s="27"/>
      <c r="C64" s="29"/>
      <c r="D64" s="29"/>
      <c r="E64" s="29">
        <f>C64-D64</f>
        <v>0</v>
      </c>
      <c r="F64" s="25" t="e">
        <f t="shared" si="4"/>
        <v>#DIV/0!</v>
      </c>
      <c r="G64" s="4"/>
    </row>
    <row r="65" spans="1:7" ht="45" customHeight="1" hidden="1">
      <c r="A65" s="6" t="s">
        <v>130</v>
      </c>
      <c r="B65" s="27"/>
      <c r="C65" s="29"/>
      <c r="D65" s="29"/>
      <c r="E65" s="29"/>
      <c r="F65" s="25" t="e">
        <f t="shared" si="4"/>
        <v>#DIV/0!</v>
      </c>
      <c r="G65" s="4"/>
    </row>
    <row r="66" spans="1:7" ht="64.5" customHeight="1" hidden="1">
      <c r="A66" s="6" t="s">
        <v>116</v>
      </c>
      <c r="B66" s="27"/>
      <c r="C66" s="49"/>
      <c r="D66" s="29"/>
      <c r="E66" s="29"/>
      <c r="F66" s="25" t="e">
        <f t="shared" si="4"/>
        <v>#DIV/0!</v>
      </c>
      <c r="G66" s="4"/>
    </row>
    <row r="67" spans="1:7" ht="51" hidden="1">
      <c r="A67" s="6" t="s">
        <v>61</v>
      </c>
      <c r="B67" s="27"/>
      <c r="C67" s="29"/>
      <c r="D67" s="29"/>
      <c r="E67" s="29"/>
      <c r="F67" s="25" t="e">
        <f t="shared" si="4"/>
        <v>#DIV/0!</v>
      </c>
      <c r="G67" s="4"/>
    </row>
    <row r="68" spans="1:7" ht="51" hidden="1">
      <c r="A68" s="6" t="s">
        <v>89</v>
      </c>
      <c r="B68" s="27"/>
      <c r="C68" s="29"/>
      <c r="D68" s="29"/>
      <c r="E68" s="29">
        <f>C68-D68</f>
        <v>0</v>
      </c>
      <c r="F68" s="25" t="e">
        <f t="shared" si="4"/>
        <v>#DIV/0!</v>
      </c>
      <c r="G68" s="4"/>
    </row>
    <row r="69" spans="1:7" ht="70.5" customHeight="1">
      <c r="A69" s="50" t="s">
        <v>144</v>
      </c>
      <c r="B69" s="27"/>
      <c r="C69" s="29">
        <v>0.938</v>
      </c>
      <c r="D69" s="29">
        <v>5.045</v>
      </c>
      <c r="E69" s="29">
        <f t="shared" si="1"/>
        <v>-4.107</v>
      </c>
      <c r="F69" s="25"/>
      <c r="G69" s="4"/>
    </row>
    <row r="70" spans="1:7" ht="70.5" customHeight="1" hidden="1">
      <c r="A70" s="50" t="s">
        <v>146</v>
      </c>
      <c r="B70" s="27"/>
      <c r="C70" s="29"/>
      <c r="D70" s="29"/>
      <c r="E70" s="29">
        <f t="shared" si="1"/>
        <v>0</v>
      </c>
      <c r="F70" s="25" t="e">
        <f aca="true" t="shared" si="5" ref="F69:F74">C70/B70*100</f>
        <v>#DIV/0!</v>
      </c>
      <c r="G70" s="4"/>
    </row>
    <row r="71" spans="1:7" ht="70.5" customHeight="1">
      <c r="A71" s="50" t="s">
        <v>145</v>
      </c>
      <c r="B71" s="27"/>
      <c r="C71" s="29">
        <v>1.5</v>
      </c>
      <c r="D71" s="29">
        <v>1.191</v>
      </c>
      <c r="E71" s="29">
        <f t="shared" si="1"/>
        <v>0.30899999999999994</v>
      </c>
      <c r="F71" s="25"/>
      <c r="G71" s="4"/>
    </row>
    <row r="72" spans="1:8" ht="25.5">
      <c r="A72" s="50" t="s">
        <v>142</v>
      </c>
      <c r="B72" s="27"/>
      <c r="C72" s="49">
        <v>35.716</v>
      </c>
      <c r="D72" s="49">
        <v>480.3</v>
      </c>
      <c r="E72" s="29">
        <f t="shared" si="1"/>
        <v>-444.584</v>
      </c>
      <c r="F72" s="25"/>
      <c r="G72" s="40"/>
      <c r="H72" s="42"/>
    </row>
    <row r="73" spans="1:8" ht="25.5">
      <c r="A73" s="50" t="s">
        <v>143</v>
      </c>
      <c r="B73" s="27">
        <v>600</v>
      </c>
      <c r="C73" s="49">
        <v>778.422</v>
      </c>
      <c r="D73" s="49">
        <v>2187.078</v>
      </c>
      <c r="E73" s="29">
        <f aca="true" t="shared" si="6" ref="E73:E78">C73-D73</f>
        <v>-1408.656</v>
      </c>
      <c r="F73" s="25">
        <f t="shared" si="5"/>
        <v>129.73700000000002</v>
      </c>
      <c r="G73" s="40"/>
      <c r="H73" s="42"/>
    </row>
    <row r="74" spans="1:8" ht="51">
      <c r="A74" s="50" t="s">
        <v>120</v>
      </c>
      <c r="B74" s="27">
        <v>1861.2</v>
      </c>
      <c r="C74" s="49">
        <v>1212.075</v>
      </c>
      <c r="D74" s="49">
        <v>1016.593</v>
      </c>
      <c r="E74" s="29">
        <f t="shared" si="6"/>
        <v>195.48200000000008</v>
      </c>
      <c r="F74" s="25">
        <f t="shared" si="5"/>
        <v>65.12330754352031</v>
      </c>
      <c r="G74" s="40"/>
      <c r="H74" s="42"/>
    </row>
    <row r="75" spans="1:7" ht="25.5">
      <c r="A75" s="6" t="s">
        <v>63</v>
      </c>
      <c r="B75" s="27"/>
      <c r="C75" s="29">
        <v>-12.056</v>
      </c>
      <c r="D75" s="29"/>
      <c r="E75" s="29">
        <f t="shared" si="6"/>
        <v>-12.056</v>
      </c>
      <c r="F75" s="25"/>
      <c r="G75" s="4"/>
    </row>
    <row r="76" spans="1:7" ht="30.75" customHeight="1" hidden="1">
      <c r="A76" s="6" t="s">
        <v>6</v>
      </c>
      <c r="B76" s="27"/>
      <c r="C76" s="29"/>
      <c r="D76" s="29"/>
      <c r="E76" s="29">
        <f t="shared" si="6"/>
        <v>0</v>
      </c>
      <c r="F76" s="25"/>
      <c r="G76" s="4"/>
    </row>
    <row r="77" spans="1:7" ht="25.5" hidden="1">
      <c r="A77" s="6" t="s">
        <v>34</v>
      </c>
      <c r="B77" s="27"/>
      <c r="C77" s="29"/>
      <c r="D77" s="29"/>
      <c r="E77" s="29">
        <f t="shared" si="6"/>
        <v>0</v>
      </c>
      <c r="F77" s="25"/>
      <c r="G77" s="4"/>
    </row>
    <row r="78" spans="1:7" ht="26.25" customHeight="1" hidden="1">
      <c r="A78" s="6" t="s">
        <v>48</v>
      </c>
      <c r="B78" s="25"/>
      <c r="C78" s="29"/>
      <c r="D78" s="29"/>
      <c r="E78" s="29">
        <f t="shared" si="6"/>
        <v>0</v>
      </c>
      <c r="F78" s="25"/>
      <c r="G78" s="4"/>
    </row>
    <row r="79" spans="1:7" ht="38.25" hidden="1">
      <c r="A79" s="6" t="s">
        <v>135</v>
      </c>
      <c r="B79" s="25"/>
      <c r="C79" s="29"/>
      <c r="D79" s="29"/>
      <c r="E79" s="29"/>
      <c r="F79" s="25"/>
      <c r="G79" s="11"/>
    </row>
    <row r="80" spans="1:7" ht="31.5" customHeight="1" hidden="1">
      <c r="A80" s="6" t="s">
        <v>147</v>
      </c>
      <c r="B80" s="25"/>
      <c r="C80" s="29"/>
      <c r="D80" s="29"/>
      <c r="E80" s="29"/>
      <c r="F80" s="25"/>
      <c r="G80" s="11"/>
    </row>
    <row r="81" spans="1:7" ht="23.25" customHeight="1">
      <c r="A81" s="8" t="s">
        <v>16</v>
      </c>
      <c r="B81" s="26">
        <f>SUM(B10:B80)</f>
        <v>75237.90000000001</v>
      </c>
      <c r="C81" s="60">
        <f>SUM(C10:C80)</f>
        <v>31998.81100000001</v>
      </c>
      <c r="D81" s="60">
        <f>SUM(D10:D80)</f>
        <v>36004.11200000001</v>
      </c>
      <c r="E81" s="60">
        <f>SUM(E10:E80)</f>
        <v>-4005.300999999999</v>
      </c>
      <c r="F81" s="26">
        <f>C81/B81*100</f>
        <v>42.530175616278505</v>
      </c>
      <c r="G81" s="39"/>
    </row>
    <row r="82" spans="1:7" ht="38.25" hidden="1">
      <c r="A82" s="6" t="s">
        <v>59</v>
      </c>
      <c r="B82" s="27">
        <v>0</v>
      </c>
      <c r="C82" s="27"/>
      <c r="D82" s="27"/>
      <c r="E82" s="29">
        <f aca="true" t="shared" si="7" ref="E82:E92">C82-D82</f>
        <v>0</v>
      </c>
      <c r="F82" s="25" t="e">
        <f>C82/B82*100</f>
        <v>#DIV/0!</v>
      </c>
      <c r="G82" s="4"/>
    </row>
    <row r="83" spans="1:7" ht="54.75" customHeight="1">
      <c r="A83" s="6" t="s">
        <v>163</v>
      </c>
      <c r="B83" s="27"/>
      <c r="C83" s="27"/>
      <c r="D83" s="27">
        <v>72.9</v>
      </c>
      <c r="E83" s="29"/>
      <c r="F83" s="25"/>
      <c r="G83" s="4"/>
    </row>
    <row r="84" spans="1:7" ht="38.25">
      <c r="A84" s="6" t="s">
        <v>98</v>
      </c>
      <c r="B84" s="27">
        <v>11690.4</v>
      </c>
      <c r="C84" s="27">
        <v>5217.609</v>
      </c>
      <c r="D84" s="27">
        <v>4865.3</v>
      </c>
      <c r="E84" s="29">
        <f t="shared" si="7"/>
        <v>352.3090000000002</v>
      </c>
      <c r="F84" s="25">
        <f>C84/B84*100</f>
        <v>44.63156949291727</v>
      </c>
      <c r="G84" s="4"/>
    </row>
    <row r="85" spans="1:7" ht="38.25">
      <c r="A85" s="6" t="s">
        <v>28</v>
      </c>
      <c r="B85" s="27">
        <v>30.4</v>
      </c>
      <c r="C85" s="27">
        <v>23.8</v>
      </c>
      <c r="D85" s="27">
        <v>794.9</v>
      </c>
      <c r="E85" s="34">
        <f t="shared" si="7"/>
        <v>-771.1</v>
      </c>
      <c r="F85" s="25">
        <f>C85/B85*100</f>
        <v>78.28947368421053</v>
      </c>
      <c r="G85" s="4"/>
    </row>
    <row r="86" spans="1:7" ht="38.25">
      <c r="A86" s="6" t="s">
        <v>1</v>
      </c>
      <c r="B86" s="27">
        <v>25.1</v>
      </c>
      <c r="C86" s="27">
        <v>10.6</v>
      </c>
      <c r="D86" s="27">
        <v>21.5</v>
      </c>
      <c r="E86" s="29">
        <f>C86-D86</f>
        <v>-10.9</v>
      </c>
      <c r="F86" s="25">
        <f>C86/B86*100</f>
        <v>42.23107569721115</v>
      </c>
      <c r="G86" s="4"/>
    </row>
    <row r="87" spans="1:7" ht="38.25" hidden="1">
      <c r="A87" s="6" t="s">
        <v>64</v>
      </c>
      <c r="B87" s="27"/>
      <c r="C87" s="27"/>
      <c r="D87" s="27"/>
      <c r="E87" s="29">
        <f>C87-D87</f>
        <v>0</v>
      </c>
      <c r="F87" s="25"/>
      <c r="G87" s="4"/>
    </row>
    <row r="88" spans="1:7" ht="38.25">
      <c r="A88" s="6" t="s">
        <v>60</v>
      </c>
      <c r="B88" s="27">
        <v>600</v>
      </c>
      <c r="C88" s="25">
        <v>273.791</v>
      </c>
      <c r="D88" s="25">
        <v>817.1</v>
      </c>
      <c r="E88" s="34">
        <f>C88-D88</f>
        <v>-543.309</v>
      </c>
      <c r="F88" s="25">
        <f>C88/B88*100</f>
        <v>45.63183333333333</v>
      </c>
      <c r="G88" s="39"/>
    </row>
    <row r="89" spans="1:7" ht="25.5" hidden="1">
      <c r="A89" s="6" t="s">
        <v>126</v>
      </c>
      <c r="B89" s="27"/>
      <c r="C89" s="25"/>
      <c r="D89" s="25"/>
      <c r="E89" s="34">
        <f>C89-D89</f>
        <v>0</v>
      </c>
      <c r="F89" s="25"/>
      <c r="G89" s="4"/>
    </row>
    <row r="90" spans="1:7" ht="25.5" hidden="1">
      <c r="A90" s="6" t="s">
        <v>18</v>
      </c>
      <c r="B90" s="27"/>
      <c r="C90" s="25"/>
      <c r="D90" s="25"/>
      <c r="E90" s="34">
        <f t="shared" si="7"/>
        <v>0</v>
      </c>
      <c r="F90" s="25" t="e">
        <f>C90/B90*100</f>
        <v>#DIV/0!</v>
      </c>
      <c r="G90" s="11"/>
    </row>
    <row r="91" spans="1:7" ht="15">
      <c r="A91" s="8" t="s">
        <v>17</v>
      </c>
      <c r="B91" s="26">
        <f>SUM(B82:B90)</f>
        <v>12345.9</v>
      </c>
      <c r="C91" s="26">
        <f>SUM(C82:C90)</f>
        <v>5525.800000000001</v>
      </c>
      <c r="D91" s="26">
        <f>SUM(D82:D90)</f>
        <v>6571.7</v>
      </c>
      <c r="E91" s="31">
        <f t="shared" si="7"/>
        <v>-1045.8999999999987</v>
      </c>
      <c r="F91" s="26">
        <f>C91/B91*100</f>
        <v>44.75817882859898</v>
      </c>
      <c r="G91" s="11"/>
    </row>
    <row r="92" spans="1:7" ht="15">
      <c r="A92" s="8" t="s">
        <v>11</v>
      </c>
      <c r="B92" s="26">
        <f>B91+B81</f>
        <v>87583.8</v>
      </c>
      <c r="C92" s="26">
        <f>C91+C81</f>
        <v>37524.61100000001</v>
      </c>
      <c r="D92" s="26">
        <f>D91+D81</f>
        <v>42575.812000000005</v>
      </c>
      <c r="E92" s="31">
        <f t="shared" si="7"/>
        <v>-5051.200999999994</v>
      </c>
      <c r="F92" s="26">
        <f>C92/B92*100</f>
        <v>42.84423717628147</v>
      </c>
      <c r="G92" s="4"/>
    </row>
    <row r="93" spans="1:7" ht="36.75" customHeight="1">
      <c r="A93" s="6" t="s">
        <v>99</v>
      </c>
      <c r="B93" s="27">
        <v>86379</v>
      </c>
      <c r="C93" s="28">
        <v>40572.02</v>
      </c>
      <c r="D93" s="28"/>
      <c r="E93" s="25"/>
      <c r="F93" s="25">
        <f>C93/B93*100</f>
        <v>46.969772745690506</v>
      </c>
      <c r="G93" s="4"/>
    </row>
    <row r="94" spans="1:7" ht="41.25" customHeight="1" hidden="1">
      <c r="A94" s="6" t="s">
        <v>132</v>
      </c>
      <c r="B94" s="27"/>
      <c r="C94" s="28"/>
      <c r="D94" s="28"/>
      <c r="E94" s="25"/>
      <c r="F94" s="25"/>
      <c r="G94" s="4"/>
    </row>
    <row r="95" spans="1:7" ht="51" hidden="1">
      <c r="A95" s="6" t="s">
        <v>123</v>
      </c>
      <c r="B95" s="27"/>
      <c r="C95" s="28"/>
      <c r="D95" s="28"/>
      <c r="E95" s="25"/>
      <c r="F95" s="25"/>
      <c r="G95" s="4"/>
    </row>
    <row r="96" spans="1:7" ht="25.5" hidden="1">
      <c r="A96" s="6" t="s">
        <v>100</v>
      </c>
      <c r="B96" s="27"/>
      <c r="C96" s="28"/>
      <c r="D96" s="25"/>
      <c r="E96" s="25"/>
      <c r="F96" s="25"/>
      <c r="G96" s="4"/>
    </row>
    <row r="97" spans="1:7" ht="78.75" customHeight="1" hidden="1">
      <c r="A97" s="6" t="s">
        <v>101</v>
      </c>
      <c r="B97" s="27"/>
      <c r="C97" s="28"/>
      <c r="D97" s="25"/>
      <c r="E97" s="25"/>
      <c r="F97" s="25"/>
      <c r="G97" s="4"/>
    </row>
    <row r="98" spans="1:7" ht="45.75" customHeight="1">
      <c r="A98" s="6" t="s">
        <v>102</v>
      </c>
      <c r="B98" s="27">
        <v>30125</v>
      </c>
      <c r="C98" s="25">
        <v>6520.157</v>
      </c>
      <c r="D98" s="25"/>
      <c r="E98" s="25"/>
      <c r="F98" s="25">
        <f>C98/B98*100</f>
        <v>21.64367468879668</v>
      </c>
      <c r="G98" s="4"/>
    </row>
    <row r="99" spans="1:7" ht="71.25" customHeight="1">
      <c r="A99" s="6" t="s">
        <v>152</v>
      </c>
      <c r="B99" s="27">
        <v>989.8</v>
      </c>
      <c r="C99" s="27">
        <v>0</v>
      </c>
      <c r="D99" s="25"/>
      <c r="E99" s="25"/>
      <c r="F99" s="25">
        <f>C99/B99*100</f>
        <v>0</v>
      </c>
      <c r="G99" s="4"/>
    </row>
    <row r="100" spans="1:7" ht="66.75" customHeight="1">
      <c r="A100" s="6" t="s">
        <v>153</v>
      </c>
      <c r="B100" s="27">
        <v>778.6</v>
      </c>
      <c r="C100" s="27">
        <v>260.934</v>
      </c>
      <c r="D100" s="25"/>
      <c r="E100" s="25"/>
      <c r="F100" s="25">
        <f>C100/B100*100</f>
        <v>33.51322887233496</v>
      </c>
      <c r="G100" s="4"/>
    </row>
    <row r="101" spans="1:7" ht="45.75" customHeight="1">
      <c r="A101" s="6" t="s">
        <v>121</v>
      </c>
      <c r="B101" s="27">
        <v>1694</v>
      </c>
      <c r="C101" s="25">
        <v>727.855</v>
      </c>
      <c r="D101" s="25"/>
      <c r="E101" s="25"/>
      <c r="F101" s="25">
        <f>C101/B101*100</f>
        <v>42.96664698937426</v>
      </c>
      <c r="G101" s="4"/>
    </row>
    <row r="102" spans="1:7" ht="45.75" customHeight="1" hidden="1">
      <c r="A102" s="6" t="s">
        <v>103</v>
      </c>
      <c r="B102" s="27"/>
      <c r="C102" s="25"/>
      <c r="D102" s="25"/>
      <c r="E102" s="25"/>
      <c r="F102" s="25"/>
      <c r="G102" s="4"/>
    </row>
    <row r="103" spans="1:7" ht="36" customHeight="1">
      <c r="A103" s="6" t="s">
        <v>104</v>
      </c>
      <c r="B103" s="27">
        <v>2191.42</v>
      </c>
      <c r="C103" s="25">
        <v>1036.872</v>
      </c>
      <c r="D103" s="25"/>
      <c r="E103" s="25"/>
      <c r="F103" s="25">
        <f>C103/B103*100</f>
        <v>47.31507424409744</v>
      </c>
      <c r="G103" s="4"/>
    </row>
    <row r="104" spans="1:7" ht="28.5" customHeight="1" hidden="1">
      <c r="A104" s="6" t="s">
        <v>137</v>
      </c>
      <c r="B104" s="27">
        <v>0</v>
      </c>
      <c r="C104" s="25"/>
      <c r="D104" s="25"/>
      <c r="E104" s="25"/>
      <c r="F104" s="25" t="e">
        <f>C104/B104*100</f>
        <v>#DIV/0!</v>
      </c>
      <c r="G104" s="4"/>
    </row>
    <row r="105" spans="1:7" ht="35.25" customHeight="1">
      <c r="A105" s="6" t="s">
        <v>154</v>
      </c>
      <c r="B105" s="27">
        <v>84.9</v>
      </c>
      <c r="C105" s="27">
        <v>84.9</v>
      </c>
      <c r="D105" s="25"/>
      <c r="E105" s="25"/>
      <c r="F105" s="25">
        <f>C105/B105*100</f>
        <v>100</v>
      </c>
      <c r="G105" s="4"/>
    </row>
    <row r="106" spans="1:7" ht="38.25" customHeight="1">
      <c r="A106" s="6" t="s">
        <v>155</v>
      </c>
      <c r="B106" s="27">
        <v>1011.1</v>
      </c>
      <c r="C106" s="27">
        <v>1011.1</v>
      </c>
      <c r="D106" s="25"/>
      <c r="E106" s="25"/>
      <c r="F106" s="25">
        <f>C106/B106*100</f>
        <v>100</v>
      </c>
      <c r="G106" s="4"/>
    </row>
    <row r="107" spans="1:7" ht="66.75" customHeight="1" hidden="1">
      <c r="A107" s="41" t="s">
        <v>95</v>
      </c>
      <c r="B107" s="27"/>
      <c r="C107" s="27"/>
      <c r="D107" s="25"/>
      <c r="E107" s="25"/>
      <c r="F107" s="25"/>
      <c r="G107" s="4"/>
    </row>
    <row r="108" spans="1:7" s="12" customFormat="1" ht="29.25" customHeight="1" hidden="1">
      <c r="A108" s="6" t="s">
        <v>86</v>
      </c>
      <c r="B108" s="27"/>
      <c r="C108" s="27"/>
      <c r="D108" s="25"/>
      <c r="E108" s="25"/>
      <c r="F108" s="25"/>
      <c r="G108" s="11"/>
    </row>
    <row r="109" spans="1:7" s="12" customFormat="1" ht="32.25" customHeight="1" hidden="1">
      <c r="A109" s="14" t="s">
        <v>65</v>
      </c>
      <c r="B109" s="27"/>
      <c r="C109" s="28"/>
      <c r="D109" s="28"/>
      <c r="E109" s="28"/>
      <c r="F109" s="25"/>
      <c r="G109" s="11"/>
    </row>
    <row r="110" spans="1:7" s="12" customFormat="1" ht="25.5">
      <c r="A110" s="48" t="s">
        <v>96</v>
      </c>
      <c r="B110" s="27">
        <v>63950.7</v>
      </c>
      <c r="C110" s="28">
        <v>26995.7</v>
      </c>
      <c r="D110" s="28"/>
      <c r="E110" s="28"/>
      <c r="F110" s="25">
        <f>C110/B110*100</f>
        <v>42.2132986816407</v>
      </c>
      <c r="G110" s="11"/>
    </row>
    <row r="111" spans="1:7" ht="25.5">
      <c r="A111" s="14" t="s">
        <v>66</v>
      </c>
      <c r="B111" s="27">
        <v>1639.76</v>
      </c>
      <c r="C111" s="28">
        <v>715.086</v>
      </c>
      <c r="D111" s="28"/>
      <c r="E111" s="28"/>
      <c r="F111" s="25">
        <f>C111/B111*100</f>
        <v>43.60918671025028</v>
      </c>
      <c r="G111" s="4"/>
    </row>
    <row r="112" spans="1:7" ht="28.5" customHeight="1" hidden="1">
      <c r="A112" s="6" t="s">
        <v>67</v>
      </c>
      <c r="B112" s="27"/>
      <c r="C112" s="28"/>
      <c r="D112" s="28"/>
      <c r="E112" s="25"/>
      <c r="F112" s="25"/>
      <c r="G112" s="4"/>
    </row>
    <row r="113" spans="1:7" s="12" customFormat="1" ht="25.5">
      <c r="A113" s="6" t="s">
        <v>68</v>
      </c>
      <c r="B113" s="27">
        <v>4256.9</v>
      </c>
      <c r="C113" s="28">
        <v>21.285</v>
      </c>
      <c r="D113" s="28"/>
      <c r="E113" s="25"/>
      <c r="F113" s="25">
        <f>C113/B113*100</f>
        <v>0.5000117456364961</v>
      </c>
      <c r="G113" s="13"/>
    </row>
    <row r="114" spans="1:7" ht="25.5" hidden="1">
      <c r="A114" s="14" t="s">
        <v>69</v>
      </c>
      <c r="B114" s="27"/>
      <c r="C114" s="28"/>
      <c r="D114" s="28"/>
      <c r="E114" s="28"/>
      <c r="F114" s="25"/>
      <c r="G114" s="39"/>
    </row>
    <row r="115" spans="1:8" ht="38.25" hidden="1">
      <c r="A115" s="14" t="s">
        <v>70</v>
      </c>
      <c r="B115" s="27"/>
      <c r="C115" s="28"/>
      <c r="D115" s="28"/>
      <c r="E115" s="28"/>
      <c r="F115" s="25"/>
      <c r="G115" s="39"/>
      <c r="H115" s="37"/>
    </row>
    <row r="116" spans="1:7" ht="39" customHeight="1">
      <c r="A116" s="14" t="s">
        <v>71</v>
      </c>
      <c r="B116" s="27">
        <v>908.7</v>
      </c>
      <c r="C116" s="28">
        <v>86.732</v>
      </c>
      <c r="D116" s="28"/>
      <c r="E116" s="28"/>
      <c r="F116" s="25">
        <f>C116/B116*100</f>
        <v>9.544624188401011</v>
      </c>
      <c r="G116" s="4"/>
    </row>
    <row r="117" spans="1:7" ht="36" customHeight="1">
      <c r="A117" s="6" t="s">
        <v>106</v>
      </c>
      <c r="B117" s="27">
        <v>11730</v>
      </c>
      <c r="C117" s="28">
        <v>7373.695</v>
      </c>
      <c r="D117" s="28"/>
      <c r="E117" s="28"/>
      <c r="F117" s="25">
        <f>C117/B117*100</f>
        <v>62.86184995737425</v>
      </c>
      <c r="G117" s="4"/>
    </row>
    <row r="118" spans="1:7" ht="42" customHeight="1">
      <c r="A118" s="14" t="s">
        <v>107</v>
      </c>
      <c r="B118" s="27">
        <v>1147.2</v>
      </c>
      <c r="C118" s="28">
        <v>513.5</v>
      </c>
      <c r="D118" s="28"/>
      <c r="E118" s="28"/>
      <c r="F118" s="25">
        <f>C118/B118*100</f>
        <v>44.761157601115755</v>
      </c>
      <c r="G118" s="4"/>
    </row>
    <row r="119" spans="1:7" ht="52.5" customHeight="1" hidden="1">
      <c r="A119" s="14" t="s">
        <v>72</v>
      </c>
      <c r="B119" s="27"/>
      <c r="C119" s="28"/>
      <c r="D119" s="28"/>
      <c r="E119" s="28"/>
      <c r="F119" s="25"/>
      <c r="G119" s="4"/>
    </row>
    <row r="120" spans="1:7" ht="38.25">
      <c r="A120" s="6" t="s">
        <v>108</v>
      </c>
      <c r="B120" s="27">
        <v>7271</v>
      </c>
      <c r="C120" s="28">
        <v>2559.685</v>
      </c>
      <c r="D120" s="28"/>
      <c r="E120" s="28"/>
      <c r="F120" s="25">
        <f>C120/B120*100</f>
        <v>35.204029707055426</v>
      </c>
      <c r="G120" s="4"/>
    </row>
    <row r="121" spans="1:7" ht="63.75">
      <c r="A121" s="6" t="s">
        <v>73</v>
      </c>
      <c r="B121" s="27">
        <v>1019.9</v>
      </c>
      <c r="C121" s="28">
        <v>459.5</v>
      </c>
      <c r="D121" s="28"/>
      <c r="E121" s="28"/>
      <c r="F121" s="25">
        <f>C121/B121*100</f>
        <v>45.053436611432495</v>
      </c>
      <c r="G121" s="4"/>
    </row>
    <row r="122" spans="1:7" ht="51" hidden="1">
      <c r="A122" s="6" t="s">
        <v>74</v>
      </c>
      <c r="B122" s="27"/>
      <c r="C122" s="25"/>
      <c r="D122" s="25"/>
      <c r="E122" s="25"/>
      <c r="F122" s="25"/>
      <c r="G122" s="4"/>
    </row>
    <row r="123" spans="1:7" ht="51" hidden="1">
      <c r="A123" s="6" t="s">
        <v>84</v>
      </c>
      <c r="B123" s="27"/>
      <c r="C123" s="25"/>
      <c r="D123" s="25"/>
      <c r="E123" s="25"/>
      <c r="F123" s="25"/>
      <c r="G123" s="4"/>
    </row>
    <row r="124" spans="1:7" ht="51" hidden="1">
      <c r="A124" s="6" t="s">
        <v>85</v>
      </c>
      <c r="B124" s="27"/>
      <c r="C124" s="25"/>
      <c r="D124" s="25"/>
      <c r="E124" s="25"/>
      <c r="F124" s="25"/>
      <c r="G124" s="4"/>
    </row>
    <row r="125" spans="1:7" ht="51" hidden="1">
      <c r="A125" s="6" t="s">
        <v>75</v>
      </c>
      <c r="B125" s="27"/>
      <c r="C125" s="25"/>
      <c r="D125" s="25"/>
      <c r="E125" s="25"/>
      <c r="F125" s="25"/>
      <c r="G125" s="4"/>
    </row>
    <row r="126" spans="1:7" ht="51">
      <c r="A126" s="6" t="s">
        <v>76</v>
      </c>
      <c r="B126" s="27">
        <v>2273.4</v>
      </c>
      <c r="C126" s="25">
        <v>0</v>
      </c>
      <c r="D126" s="25"/>
      <c r="E126" s="25"/>
      <c r="F126" s="25">
        <f>C126/B126*100</f>
        <v>0</v>
      </c>
      <c r="G126" s="4"/>
    </row>
    <row r="127" spans="1:7" ht="44.25" customHeight="1" hidden="1">
      <c r="A127" s="14" t="s">
        <v>77</v>
      </c>
      <c r="B127" s="27"/>
      <c r="C127" s="28"/>
      <c r="D127" s="28"/>
      <c r="E127" s="28"/>
      <c r="F127" s="25"/>
      <c r="G127" s="4"/>
    </row>
    <row r="128" spans="1:7" ht="44.25" customHeight="1">
      <c r="A128" s="14" t="s">
        <v>109</v>
      </c>
      <c r="B128" s="27">
        <v>4.5</v>
      </c>
      <c r="C128" s="28">
        <v>4.5</v>
      </c>
      <c r="D128" s="28"/>
      <c r="E128" s="28"/>
      <c r="F128" s="25">
        <f>C128/B128*100</f>
        <v>100</v>
      </c>
      <c r="G128" s="4"/>
    </row>
    <row r="129" spans="1:7" ht="44.25" customHeight="1" hidden="1">
      <c r="A129" s="14" t="s">
        <v>112</v>
      </c>
      <c r="B129" s="27"/>
      <c r="C129" s="28"/>
      <c r="D129" s="28"/>
      <c r="E129" s="28"/>
      <c r="F129" s="25"/>
      <c r="G129" s="4"/>
    </row>
    <row r="130" spans="1:7" ht="55.5" customHeight="1" hidden="1">
      <c r="A130" s="14" t="s">
        <v>117</v>
      </c>
      <c r="B130" s="27"/>
      <c r="C130" s="28"/>
      <c r="D130" s="28"/>
      <c r="E130" s="28"/>
      <c r="F130" s="25"/>
      <c r="G130" s="4"/>
    </row>
    <row r="131" spans="1:7" ht="30.75" customHeight="1" hidden="1">
      <c r="A131" s="14" t="s">
        <v>87</v>
      </c>
      <c r="B131" s="27"/>
      <c r="C131" s="28"/>
      <c r="D131" s="28"/>
      <c r="E131" s="28"/>
      <c r="F131" s="25"/>
      <c r="G131" s="4"/>
    </row>
    <row r="132" spans="1:7" ht="30.75" customHeight="1">
      <c r="A132" s="6" t="s">
        <v>78</v>
      </c>
      <c r="B132" s="27">
        <v>90933.9</v>
      </c>
      <c r="C132" s="25">
        <v>39043.788</v>
      </c>
      <c r="D132" s="25"/>
      <c r="E132" s="25"/>
      <c r="F132" s="25">
        <f>C132/B132*100</f>
        <v>42.93644944294702</v>
      </c>
      <c r="G132" s="4"/>
    </row>
    <row r="133" spans="1:7" ht="36.75" customHeight="1" hidden="1">
      <c r="A133" s="6" t="s">
        <v>105</v>
      </c>
      <c r="B133" s="27"/>
      <c r="C133" s="25"/>
      <c r="D133" s="25"/>
      <c r="E133" s="25"/>
      <c r="F133" s="25"/>
      <c r="G133" s="4"/>
    </row>
    <row r="134" spans="1:7" ht="66" customHeight="1">
      <c r="A134" s="6" t="s">
        <v>139</v>
      </c>
      <c r="B134" s="27">
        <v>70.9</v>
      </c>
      <c r="C134" s="25">
        <v>70.9</v>
      </c>
      <c r="D134" s="25"/>
      <c r="E134" s="25"/>
      <c r="F134" s="25">
        <f>C134/B134*100</f>
        <v>100</v>
      </c>
      <c r="G134" s="4"/>
    </row>
    <row r="135" spans="1:7" ht="66" customHeight="1">
      <c r="A135" s="6" t="s">
        <v>93</v>
      </c>
      <c r="B135" s="27">
        <v>370</v>
      </c>
      <c r="C135" s="25">
        <v>370</v>
      </c>
      <c r="D135" s="25"/>
      <c r="E135" s="25"/>
      <c r="F135" s="25">
        <f>C135/B135*100</f>
        <v>100</v>
      </c>
      <c r="G135" s="4"/>
    </row>
    <row r="136" spans="1:7" ht="57" customHeight="1">
      <c r="A136" s="52" t="s">
        <v>119</v>
      </c>
      <c r="B136" s="27">
        <v>6015.2</v>
      </c>
      <c r="C136" s="25">
        <v>1966.202</v>
      </c>
      <c r="D136" s="25"/>
      <c r="E136" s="25"/>
      <c r="F136" s="25">
        <f>C136/B136*100</f>
        <v>32.68722569490624</v>
      </c>
      <c r="G136" s="4"/>
    </row>
    <row r="137" spans="1:7" ht="55.5" customHeight="1" hidden="1">
      <c r="A137" s="6" t="s">
        <v>97</v>
      </c>
      <c r="B137" s="27"/>
      <c r="C137" s="25"/>
      <c r="D137" s="25"/>
      <c r="E137" s="25"/>
      <c r="F137" s="25"/>
      <c r="G137" s="4"/>
    </row>
    <row r="138" spans="1:7" ht="30.75" customHeight="1">
      <c r="A138" s="6" t="s">
        <v>138</v>
      </c>
      <c r="B138" s="27">
        <v>1712.4</v>
      </c>
      <c r="C138" s="25">
        <v>197.638</v>
      </c>
      <c r="D138" s="25"/>
      <c r="E138" s="25"/>
      <c r="F138" s="25">
        <f>C138/B138*100</f>
        <v>11.541579070310675</v>
      </c>
      <c r="G138" s="4"/>
    </row>
    <row r="139" spans="1:7" ht="30.75" customHeight="1" hidden="1">
      <c r="A139" s="6" t="s">
        <v>110</v>
      </c>
      <c r="B139" s="27"/>
      <c r="C139" s="25"/>
      <c r="D139" s="25"/>
      <c r="E139" s="25"/>
      <c r="F139" s="25" t="e">
        <f>C139/B139*100</f>
        <v>#DIV/0!</v>
      </c>
      <c r="G139" s="4"/>
    </row>
    <row r="140" spans="1:7" ht="48.75" customHeight="1">
      <c r="A140" s="6" t="s">
        <v>94</v>
      </c>
      <c r="B140" s="27">
        <v>1032</v>
      </c>
      <c r="C140" s="25">
        <v>247.607</v>
      </c>
      <c r="D140" s="25"/>
      <c r="E140" s="25"/>
      <c r="F140" s="25">
        <f>C140/B140*100</f>
        <v>23.992926356589148</v>
      </c>
      <c r="G140" s="4"/>
    </row>
    <row r="141" spans="1:7" ht="54" customHeight="1">
      <c r="A141" s="6" t="s">
        <v>161</v>
      </c>
      <c r="B141" s="27"/>
      <c r="C141" s="25">
        <v>50</v>
      </c>
      <c r="D141" s="25"/>
      <c r="E141" s="25"/>
      <c r="F141" s="25"/>
      <c r="G141" s="4"/>
    </row>
    <row r="142" spans="1:7" ht="30.75" customHeight="1" hidden="1">
      <c r="A142" s="6" t="s">
        <v>91</v>
      </c>
      <c r="B142" s="27"/>
      <c r="C142" s="25"/>
      <c r="D142" s="25"/>
      <c r="E142" s="25"/>
      <c r="F142" s="25"/>
      <c r="G142" s="4"/>
    </row>
    <row r="143" spans="1:7" s="57" customFormat="1" ht="36.75" customHeight="1" hidden="1">
      <c r="A143" s="6" t="s">
        <v>88</v>
      </c>
      <c r="B143" s="27"/>
      <c r="C143" s="25"/>
      <c r="D143" s="25"/>
      <c r="E143" s="25"/>
      <c r="F143" s="25"/>
      <c r="G143" s="56"/>
    </row>
    <row r="144" spans="1:7" ht="69" customHeight="1" hidden="1">
      <c r="A144" s="53" t="s">
        <v>134</v>
      </c>
      <c r="B144" s="58"/>
      <c r="C144" s="59"/>
      <c r="D144" s="59"/>
      <c r="E144" s="59"/>
      <c r="F144" s="59"/>
      <c r="G144" s="4"/>
    </row>
    <row r="145" spans="1:7" ht="56.25" customHeight="1" hidden="1">
      <c r="A145" s="6" t="s">
        <v>79</v>
      </c>
      <c r="B145" s="27"/>
      <c r="C145" s="25"/>
      <c r="D145" s="25"/>
      <c r="E145" s="25"/>
      <c r="F145" s="25"/>
      <c r="G145" s="4"/>
    </row>
    <row r="146" spans="1:7" ht="53.25" customHeight="1" hidden="1">
      <c r="A146" s="41" t="s">
        <v>113</v>
      </c>
      <c r="B146" s="27"/>
      <c r="C146" s="25"/>
      <c r="D146" s="25"/>
      <c r="E146" s="25"/>
      <c r="F146" s="25"/>
      <c r="G146" s="39"/>
    </row>
    <row r="147" spans="1:7" ht="53.25" customHeight="1" hidden="1">
      <c r="A147" s="6" t="s">
        <v>80</v>
      </c>
      <c r="B147" s="27"/>
      <c r="C147" s="25"/>
      <c r="D147" s="25"/>
      <c r="E147" s="25"/>
      <c r="F147" s="25"/>
      <c r="G147" s="4"/>
    </row>
    <row r="148" spans="1:7" ht="57" customHeight="1">
      <c r="A148" s="6" t="s">
        <v>111</v>
      </c>
      <c r="B148" s="27"/>
      <c r="C148" s="25">
        <v>-9.122</v>
      </c>
      <c r="D148" s="25"/>
      <c r="E148" s="25"/>
      <c r="F148" s="25"/>
      <c r="G148" s="4"/>
    </row>
    <row r="149" spans="1:7" ht="57" customHeight="1">
      <c r="A149" s="6" t="s">
        <v>81</v>
      </c>
      <c r="B149" s="27"/>
      <c r="C149" s="25">
        <v>-63.329</v>
      </c>
      <c r="D149" s="25"/>
      <c r="E149" s="25"/>
      <c r="F149" s="25"/>
      <c r="G149" s="4"/>
    </row>
    <row r="150" spans="1:7" ht="57" customHeight="1" hidden="1">
      <c r="A150" s="6" t="s">
        <v>82</v>
      </c>
      <c r="B150" s="27"/>
      <c r="C150" s="25">
        <v>0</v>
      </c>
      <c r="D150" s="25"/>
      <c r="E150" s="25"/>
      <c r="F150" s="25"/>
      <c r="G150" s="4"/>
    </row>
    <row r="151" spans="1:7" s="12" customFormat="1" ht="38.25" hidden="1">
      <c r="A151" s="6" t="s">
        <v>83</v>
      </c>
      <c r="B151" s="27"/>
      <c r="C151" s="25"/>
      <c r="D151" s="25"/>
      <c r="E151" s="25"/>
      <c r="F151" s="25"/>
      <c r="G151" s="13"/>
    </row>
    <row r="152" spans="1:7" ht="15">
      <c r="A152" s="15" t="s">
        <v>12</v>
      </c>
      <c r="B152" s="61">
        <f>SUM(B93:B151)</f>
        <v>317590.2800000001</v>
      </c>
      <c r="C152" s="32">
        <f>SUM(C93:C151)</f>
        <v>130817.20500000002</v>
      </c>
      <c r="D152" s="32">
        <f>SUM(D93:D151)</f>
        <v>0</v>
      </c>
      <c r="E152" s="32"/>
      <c r="F152" s="26">
        <f>C152/B152*100</f>
        <v>41.19055690243416</v>
      </c>
      <c r="G152" s="11"/>
    </row>
    <row r="153" spans="1:7" ht="15">
      <c r="A153" s="8" t="s">
        <v>13</v>
      </c>
      <c r="B153" s="55">
        <f>B92+B152</f>
        <v>405174.0800000001</v>
      </c>
      <c r="C153" s="54">
        <f>C92+C152</f>
        <v>168341.81600000002</v>
      </c>
      <c r="D153" s="51"/>
      <c r="E153" s="33"/>
      <c r="F153" s="26">
        <f>C153/B153*100</f>
        <v>41.548022025495804</v>
      </c>
      <c r="G153" s="2"/>
    </row>
    <row r="154" s="22" customFormat="1" ht="14.25">
      <c r="A154" s="7"/>
    </row>
    <row r="155" s="22" customFormat="1" ht="14.25">
      <c r="A155" s="21"/>
    </row>
    <row r="156" ht="14.25">
      <c r="A156" s="21" t="s">
        <v>43</v>
      </c>
    </row>
    <row r="157" s="24" customFormat="1" ht="12.75">
      <c r="A157" s="2" t="s">
        <v>57</v>
      </c>
    </row>
    <row r="158" ht="12.75">
      <c r="A158" s="23" t="s">
        <v>148</v>
      </c>
    </row>
    <row r="159" ht="12.75">
      <c r="A159" s="2"/>
    </row>
    <row r="160" ht="12.75">
      <c r="A160" s="9"/>
    </row>
    <row r="162" ht="12.75">
      <c r="B162" s="37"/>
    </row>
    <row r="163" ht="12.75">
      <c r="A163" s="47"/>
    </row>
    <row r="164" ht="12.75">
      <c r="A164"/>
    </row>
  </sheetData>
  <sheetProtection/>
  <mergeCells count="11">
    <mergeCell ref="A7:A8"/>
    <mergeCell ref="B7:B8"/>
    <mergeCell ref="F7:F8"/>
    <mergeCell ref="C7:C8"/>
    <mergeCell ref="A1:F1"/>
    <mergeCell ref="D7:D8"/>
    <mergeCell ref="E7:E8"/>
    <mergeCell ref="A3:F3"/>
    <mergeCell ref="A4:F4"/>
    <mergeCell ref="C6:F6"/>
    <mergeCell ref="A5:F5"/>
  </mergeCells>
  <printOptions horizontalCentered="1"/>
  <pageMargins left="0.1968503937007874" right="0" top="0.3937007874015748" bottom="0.3937007874015748" header="0.5118110236220472" footer="0.5118110236220472"/>
  <pageSetup fitToHeight="10" horizontalDpi="600" verticalDpi="600" orientation="portrait" paperSize="9" scale="6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Raifo12</dc:creator>
  <cp:keywords/>
  <dc:description/>
  <cp:lastModifiedBy>User4</cp:lastModifiedBy>
  <cp:lastPrinted>2020-03-05T06:17:55Z</cp:lastPrinted>
  <dcterms:created xsi:type="dcterms:W3CDTF">2007-10-11T05:28:36Z</dcterms:created>
  <dcterms:modified xsi:type="dcterms:W3CDTF">2023-06-26T08:02:59Z</dcterms:modified>
  <cp:category/>
  <cp:version/>
  <cp:contentType/>
  <cp:contentStatus/>
</cp:coreProperties>
</file>