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950" windowHeight="10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'Лист1'!$A$1:$D$366</definedName>
  </definedNames>
  <calcPr fullCalcOnLoad="1"/>
</workbook>
</file>

<file path=xl/sharedStrings.xml><?xml version="1.0" encoding="utf-8"?>
<sst xmlns="http://schemas.openxmlformats.org/spreadsheetml/2006/main" count="1023" uniqueCount="509">
  <si>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</si>
  <si>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</si>
  <si>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1 14 06010 00 0000 430</t>
  </si>
  <si>
    <t>936</t>
  </si>
  <si>
    <t>______________</t>
  </si>
  <si>
    <t>Приложение 2</t>
  </si>
  <si>
    <t>Наименование показателя</t>
  </si>
  <si>
    <t>Код бюджетной классификации</t>
  </si>
  <si>
    <t>адми-нистра-тора поступ-лений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</si>
  <si>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</si>
  <si>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</si>
  <si>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</si>
  <si>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</si>
  <si>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</si>
  <si>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>ПЛАТЕЖИ ПРИ ПОЛЬЗОВАНИИ ПРИРОДНЫМИ РЕСУРСАМИ</t>
  </si>
  <si>
    <t>1 16 00000 00 0000 000</t>
  </si>
  <si>
    <t xml:space="preserve"> Прочие субсидии </t>
  </si>
  <si>
    <t>Прочие доходы от оказания платных услуг (работ) получателями средств бюджетов  муниципальных районов</t>
  </si>
  <si>
    <t>1 13 02060 00 0000 130</t>
  </si>
  <si>
    <t>1 13 02065 05 0000 130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</si>
  <si>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</si>
  <si>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</si>
  <si>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</si>
  <si>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 xml:space="preserve">Прочие доходы  от оказания платных услуг (работ) получателями средств бюджетов муниципальных районов </t>
  </si>
  <si>
    <t>Плата за негативное воздействие на окружающую среду</t>
  </si>
  <si>
    <t>1 12 01000 01 0000 120</t>
  </si>
  <si>
    <t xml:space="preserve"> Прочие субсидии</t>
  </si>
  <si>
    <t xml:space="preserve"> Прочие субсидии бюджетам муниципальных районов</t>
  </si>
  <si>
    <t>Субвенции  местным бюджетам на выполнение передаваемых полномочий субъектов Российской Федерации</t>
  </si>
  <si>
    <t>Субвенции  бюджетам муниципальных районов на выполнение передаваемых полномочий субъектов Российской Федерации</t>
  </si>
  <si>
    <t xml:space="preserve">Субвенции бюджетам  субъектов Российской Федерации и муниципальных образований </t>
  </si>
  <si>
    <t>Прочие межбюджетные трансферты, передаваемые бюджетам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</si>
  <si>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</si>
  <si>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</si>
  <si>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</si>
  <si>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Муниципальное учреждение культуры" Районный центр культуры и досуга"</t>
  </si>
  <si>
    <t>902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</si>
  <si>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</si>
  <si>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</si>
  <si>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 xml:space="preserve">1 05 01040 02 0000 110 </t>
  </si>
  <si>
    <t>Единый налог на вмененный доход для отдельных видов деятельности</t>
  </si>
  <si>
    <t>1 05 02000 02 0000 110</t>
  </si>
  <si>
    <t>1 08 03000 01 0000 110</t>
  </si>
  <si>
    <t>Государственная пошлина по делам, рассматриваемыми в судах общей юрисдикции, мировыми судьями</t>
  </si>
  <si>
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</t>
  </si>
  <si>
    <t>1 08 03010 01 0000 110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</si>
  <si>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</si>
  <si>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</si>
  <si>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</si>
  <si>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1 09 01000 00 0000 110</t>
  </si>
  <si>
    <t>Прочие налоги и сборы (по отмененным  местным налогам и сборам )</t>
  </si>
  <si>
    <t>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</si>
  <si>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</si>
  <si>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</si>
  <si>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</si>
  <si>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1 09 07030 05 0000 110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</si>
  <si>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выдачейрегистрационных знаков, приемом квалификационных экзаменов на получение права  на управление транспортными средствами</t>
  </si>
  <si>
    <t>1 08 07140 01 0000 130</t>
  </si>
  <si>
    <t>Министерство охраны окружающей среды  Кировской области</t>
  </si>
  <si>
    <t>710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</si>
  <si>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</si>
  <si>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</si>
  <si>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 xml:space="preserve"> Доходы от реализации имущества, находящегося в собственности муниципальных районов 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</si>
  <si>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1 14 02050 05 0000 410 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</si>
  <si>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</si>
  <si>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1 14 06013 13 0000 430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</si>
  <si>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</si>
  <si>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</si>
  <si>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</si>
  <si>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</si>
  <si>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ГОСУДАРСТВЕННАЯ ПОШЛИНА</t>
  </si>
  <si>
    <t>1 08 00000 00 0000 000</t>
  </si>
  <si>
    <t>1 05 01011 01 0000 110</t>
  </si>
  <si>
    <t xml:space="preserve">1 05 01021 01 0000 110 </t>
  </si>
  <si>
    <t xml:space="preserve"> Налог, взимаемый в виде стоимости патента в связи с применением упрощенной системы налогообложения</t>
  </si>
  <si>
    <t>1 05 01041 02 0000 110</t>
  </si>
  <si>
    <t xml:space="preserve"> 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</si>
  <si>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</si>
  <si>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1 05 01042 02 0000 110</t>
  </si>
  <si>
    <t>1 05 02010 02 0000 110</t>
  </si>
  <si>
    <t>Федеральная служба по экологическому, технологическому и атомному надзору</t>
  </si>
  <si>
    <t>498</t>
  </si>
  <si>
    <t>ВОЗВРАТ ОСТАТКОВ СУБСИДИЙ,СУБВЕНЦИЙ И ИНЫХ МЕЖБЮДЖЕТНЫХ ТРАНСФЕРТОВ ИМЕЮЩИХ ЦЕЛЕВОЕ НАЗНАЧЕНИЕ,ПРОШЛЫХ ЛЕТ</t>
  </si>
  <si>
    <t>2 19 00000 00 0000 000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</si>
  <si>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</si>
  <si>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</si>
  <si>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к решению Кильмезской</t>
  </si>
  <si>
    <t>районной Думы</t>
  </si>
  <si>
    <t>ДОХОДЫ ОТ ОКАЗАНИЯ ПЛАТНЫХ УСЛУГ И КОМПЕНСАЦИИ ЗАТРАТ ГОСУДАРСТВА</t>
  </si>
  <si>
    <t>1 13 00000 00 0000 000</t>
  </si>
  <si>
    <t>Федеральная налоговая служба</t>
  </si>
  <si>
    <t>НАЛОГИ НА ПРИБЫЛЬ, ДОХОДЫ</t>
  </si>
  <si>
    <t>1 01 00000 00 0000 000</t>
  </si>
  <si>
    <t>182</t>
  </si>
  <si>
    <t>Налог на доходы физических лиц</t>
  </si>
  <si>
    <t>1 01 02000 01 0000 110</t>
  </si>
  <si>
    <t>1 01 02010 01 0000 110</t>
  </si>
  <si>
    <t>1 01 02020 01 0000 110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</si>
  <si>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</si>
  <si>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</si>
  <si>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</si>
  <si>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</si>
  <si>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</si>
  <si>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</si>
  <si>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</si>
  <si>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</si>
  <si>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</si>
  <si>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</si>
  <si>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</si>
  <si>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</si>
  <si>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Федеральная антимонопольная служба</t>
  </si>
  <si>
    <t>161</t>
  </si>
  <si>
    <t>1 16 30000 05 0000 140</t>
  </si>
  <si>
    <t>1 16 30050 05 0000 140</t>
  </si>
  <si>
    <t>Плата за выбросы загрязняющих вещеста в атмосферный воздух стационарными объектами</t>
  </si>
  <si>
    <t>Плата за сбросы загрязняющих веществ в водные объекты</t>
  </si>
  <si>
    <t xml:space="preserve">048 </t>
  </si>
  <si>
    <t>Плата за размещение отходов производства и потребления</t>
  </si>
  <si>
    <t>Тыс. рублей</t>
  </si>
  <si>
    <t xml:space="preserve">Кассовое исполнение 
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</si>
  <si>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</si>
  <si>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</si>
  <si>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</si>
  <si>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1 01 02030 01 0000 110</t>
  </si>
  <si>
    <t>1 05 03010 01 0000 110</t>
  </si>
  <si>
    <t>1 13 01995 05 0000 130</t>
  </si>
  <si>
    <t>1 13 01990 00 0000 130</t>
  </si>
  <si>
    <t>Прочие доходы от оказания платных услуг (работ)</t>
  </si>
  <si>
    <t>Прочие доходы от оказания платных услуг получателями средств бюджетов  муниципальных районов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</si>
  <si>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</si>
  <si>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</si>
  <si>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</si>
  <si>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</si>
  <si>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Налоги на имущество</t>
  </si>
  <si>
    <t>1 09 04000 00 0000 110</t>
  </si>
  <si>
    <t xml:space="preserve">Налог на имущество предприятий </t>
  </si>
  <si>
    <t>1 09 04010 02 0000 110</t>
  </si>
  <si>
    <t>Прочие налоги и сборы (по отмененным  налогам и сборам субъектов Российской Федерации)</t>
  </si>
  <si>
    <t>1 09 06000 02 0000 110</t>
  </si>
  <si>
    <t>Налог с продаж</t>
  </si>
  <si>
    <t>1 09 06010 02 0000 110</t>
  </si>
  <si>
    <t>1 12 00000 00 0000 000</t>
  </si>
  <si>
    <t>Министерство внутренних дел Российской Федерации</t>
  </si>
  <si>
    <t>188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</si>
  <si>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</si>
  <si>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</si>
  <si>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Федеральное казначейство</t>
  </si>
  <si>
    <t>100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</si>
  <si>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</si>
  <si>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</si>
  <si>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Росийской Федерации</t>
  </si>
  <si>
    <t>1 03 02000 01 0000 110</t>
  </si>
  <si>
    <t>Доходы от уплаты акцизов на дизельное топливо,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</si>
  <si>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</si>
  <si>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</si>
  <si>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респределению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</si>
  <si>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</si>
  <si>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</si>
  <si>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</si>
  <si>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</si>
  <si>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Прочие субвенции бюджетам муниипальных районов</t>
  </si>
  <si>
    <t>Прочие субвенции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</si>
  <si>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</si>
  <si>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</si>
  <si>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</si>
  <si>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</si>
  <si>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</si>
  <si>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</si>
  <si>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</si>
  <si>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</si>
  <si>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</si>
  <si>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</si>
  <si>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субъектов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</si>
  <si>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</si>
  <si>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</si>
  <si>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</si>
  <si>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</si>
  <si>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</si>
  <si>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</si>
  <si>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</si>
  <si>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</si>
  <si>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</si>
  <si>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</si>
  <si>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</si>
  <si>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</si>
  <si>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Субвенции бюджетам субъектов Российской Федерации и муниципальных образований </t>
  </si>
  <si>
    <t>803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</si>
  <si>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(доходы от образовательных учреждений за проведение государственной аккредитации и лицензирования) 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</si>
  <si>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</si>
  <si>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</si>
  <si>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поощрение лучших учителей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</si>
  <si>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</si>
  <si>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</si>
  <si>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Субсидии бюджетам на организацию дистанционного обучения инвалидов</t>
  </si>
  <si>
    <t>Субсидии бюджетам субъектов Российской Федерации на организацию дистанционного обучения инвалидов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</si>
  <si>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</si>
  <si>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</si>
  <si>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</si>
  <si>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ДОХОДЫ ОТ ПРОДАЖИ МАТЕРИАЛЬНЫХ И НЕМАТЕРИАЛЬНЫХ АКТИВОВ</t>
  </si>
  <si>
    <t>1 14 00000 00 0000 000</t>
  </si>
  <si>
    <t>1 14 02000 00 0000 000</t>
  </si>
  <si>
    <t>Денежные взыскания ( штрафы) за административные правонарушения в области дорожного движения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</si>
  <si>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</si>
  <si>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</si>
  <si>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</si>
  <si>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</si>
  <si>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Прочие  межбюджетные трансферты, передаваемые бюджетам муниципальных районов</t>
  </si>
  <si>
    <t>Муниципальное учреждение культуры" Кильмезская межмуниципальная библиотечная система"</t>
  </si>
  <si>
    <t>992</t>
  </si>
  <si>
    <t>Администрация Кильмезского района Кировской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</si>
  <si>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</si>
  <si>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автономных учреждений)</t>
  </si>
  <si>
    <t>1 11 05035 05 0000 120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</si>
  <si>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предприятий, 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</si>
  <si>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</t>
  </si>
  <si>
    <t>Управление образования администрации Кильмезского района</t>
  </si>
  <si>
    <t>903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</si>
  <si>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</si>
  <si>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1 05 04020 02 0000 110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</si>
  <si>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</si>
  <si>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</si>
  <si>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</si>
  <si>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Доходы от компенсации затрат государства</t>
  </si>
  <si>
    <t>1 13 02000 00 0000 130</t>
  </si>
  <si>
    <t>доходов районного бюджета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</si>
  <si>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</si>
  <si>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</si>
  <si>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</si>
  <si>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Финансовое управление администрации Кильмезского района Кировской области</t>
  </si>
  <si>
    <t>912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</si>
  <si>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</si>
  <si>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выравнивание бюджетной обеспеченности</t>
  </si>
  <si>
    <t>814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</si>
  <si>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</si>
  <si>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</si>
  <si>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</si>
  <si>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1 14 06000 00 0000 430</t>
  </si>
  <si>
    <t xml:space="preserve">Единый сельскохозяйственный налог </t>
  </si>
  <si>
    <t>ДОХОДЫ ОТ ОКАЗАНИЯ ПЛАТНЫХ УСЛУГ И КОМПЕНСАЦИЙ ЗАТРАТ ГОСУДАРСТВА</t>
  </si>
  <si>
    <t>804</t>
  </si>
  <si>
    <t>Министерство лесного хозяйства Кировской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</si>
  <si>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</si>
  <si>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 поддержку отрасли культуры</t>
  </si>
  <si>
    <t>Субсидии бюджетам муниципальных районов на поддержку отрасли культуры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</si>
  <si>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</si>
  <si>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</si>
  <si>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 муниципальных районов</t>
  </si>
  <si>
    <t>1 17 01050 05 0000 180</t>
  </si>
  <si>
    <t>БЕЗВОЗМЕЗДНЫЕ ПОСТУПЛЕНИЯ ОТ НЕГОСУДАРСТВЕННЫХ ОРГАНИЗАЦИЙ</t>
  </si>
  <si>
    <t>2 04 00000 00 0000 000</t>
  </si>
  <si>
    <t>Безвозмездные поступления от негосударственных организаций в бюджеты муниципальных районов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</si>
  <si>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</si>
  <si>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</si>
  <si>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</si>
  <si>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</si>
  <si>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</si>
  <si>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Поступления  от денежных пожертвований, предоставляемых негосударственными организациями получателям средств бюджетов муниципальных районов</t>
  </si>
  <si>
    <t>2 02 25519 05 0000 150</t>
  </si>
  <si>
    <t>2 02 25519 00 0000 150</t>
  </si>
  <si>
    <t>2 02 30000 00 0000 150</t>
  </si>
  <si>
    <t>2 02 30024 00 0000 150</t>
  </si>
  <si>
    <t>2 02 20000 00 0000 150</t>
  </si>
  <si>
    <t>2 02 29999 00 0000 150</t>
  </si>
  <si>
    <t>2 02 29999 05 0000 150</t>
  </si>
  <si>
    <t>2 02 30024 05 0000 150</t>
  </si>
  <si>
    <t>2 02 30027 00 0000 150</t>
  </si>
  <si>
    <t>2 02 30027 05 0000 150</t>
  </si>
  <si>
    <t>2 02 30029 00 0000 150</t>
  </si>
  <si>
    <t>2 02 30029 05 0000 150</t>
  </si>
  <si>
    <t>2 02 39999 00 0000 150</t>
  </si>
  <si>
    <t>2 02 39999 05 0000 150</t>
  </si>
  <si>
    <t>2 19 00000 05 0000 150</t>
  </si>
  <si>
    <t>2 19 05000 05 0000 150</t>
  </si>
  <si>
    <t>2 19  60010 05 0000 150</t>
  </si>
  <si>
    <t>2 02 10000 00 0000 150</t>
  </si>
  <si>
    <t>2 02 15001 00 0000 150</t>
  </si>
  <si>
    <t>2 02 15001 05 0000 150</t>
  </si>
  <si>
    <t>2 02 03000 00 0000 150</t>
  </si>
  <si>
    <t>2 02 40000 00 0000 150</t>
  </si>
  <si>
    <t>2 02 49999 00 0000 150</t>
  </si>
  <si>
    <t>2 02 49999 05 0000 150</t>
  </si>
  <si>
    <t>2 02 20216 00 0000 150</t>
  </si>
  <si>
    <t>2 02 20216 05 0000 150</t>
  </si>
  <si>
    <t xml:space="preserve">2 02 25497 00 0000 150 </t>
  </si>
  <si>
    <t xml:space="preserve">2 02 25497 05 0000 150 </t>
  </si>
  <si>
    <t>2 02 35082 00 0000 150</t>
  </si>
  <si>
    <t>2 02 35082 05 0000 150</t>
  </si>
  <si>
    <t>2 02 35120 00 0000 150</t>
  </si>
  <si>
    <t>2 02 35120 05 0000 150</t>
  </si>
  <si>
    <t>2 02 40014 00 0000 150</t>
  </si>
  <si>
    <t>2 02 40014 05 0000 150</t>
  </si>
  <si>
    <t>2 04 05000 05 0000 150</t>
  </si>
  <si>
    <t>2 04 05020 05 0000 150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</si>
  <si>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</si>
  <si>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</si>
  <si>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</si>
  <si>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1 16 10120 00 0000 140</t>
  </si>
  <si>
    <r>
      <t xml:space="preserve"> </t>
    </r>
    <r>
      <rPr>
        <b/>
        <sz val="12"/>
        <color indexed="8"/>
        <rFont val="Times New Roman"/>
        <family val="1"/>
      </rPr>
      <t>Министерство юстиции Кировской области</t>
    </r>
  </si>
  <si>
    <t>738</t>
  </si>
  <si>
    <t>Административные штрафы, установленные Кодексом Российской Федерации об административных правонарушениях</t>
  </si>
  <si>
    <t xml:space="preserve">1 16 01000 01 0000 140 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</si>
  <si>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</si>
  <si>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</si>
  <si>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</si>
  <si>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1 16 01053 01 0000 140</t>
  </si>
  <si>
    <t>1 16 01060 01 0000 140</t>
  </si>
  <si>
    <t>1 06 01063 01 0000 140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</si>
  <si>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првонарушения, в области охраны собственности</t>
  </si>
  <si>
    <t>1 16 01070 01 0000 140</t>
  </si>
  <si>
    <t>1 16 01073 01 0000 140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</si>
  <si>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</si>
  <si>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</si>
  <si>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</si>
  <si>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</si>
  <si>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</si>
  <si>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</si>
  <si>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</si>
  <si>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</si>
  <si>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1 16 01150 01 0000 140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</si>
  <si>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</t>
  </si>
  <si>
    <t>1 16 01170 01 0000 140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</si>
  <si>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</si>
  <si>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</si>
  <si>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1 16 01190 01 0000 140</t>
  </si>
  <si>
    <t xml:space="preserve">1 16 01193 01 0000 140 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</si>
  <si>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</si>
  <si>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</t>
  </si>
  <si>
    <t>1 16 01203 01 0000 140</t>
  </si>
  <si>
    <t xml:space="preserve">1 16 01200 01 0000 140 </t>
  </si>
  <si>
    <t>Административные штрафы, установленные кодексом Российской Федерации об административных правонарушениях в области производства и оборота этилового спирта, алкогольной и спиртодержащей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спиртсодержащую продукцию</t>
  </si>
  <si>
    <t>Административные штрафы, установленные кодексом Российской Федерации об административных правонарушениях в области производства и оборота этилового спирта, алкогольной и спиртодержащей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спиртсодержащую продукцию, налагаемые мировыми судьями, комиссиями по делам несовершеннолетних и защите их прав</t>
  </si>
  <si>
    <t>1 16 01333 01 0000 140</t>
  </si>
  <si>
    <t xml:space="preserve">1 16 01330 01 0000 140 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</si>
  <si>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</si>
  <si>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</si>
  <si>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1 16 11000 00 0000 140</t>
  </si>
  <si>
    <t>1 16 11050 01 0000 140</t>
  </si>
  <si>
    <t>Администрация Губернатора и Правительства Кировской области</t>
  </si>
  <si>
    <t>836</t>
  </si>
  <si>
    <t>Невыясненные поступления, зачисляемые в бюджеты муниципальных районов</t>
  </si>
  <si>
    <t>Прочие доходы от компенсации затрат государства</t>
  </si>
  <si>
    <t>1 13 02990 00 0000 130</t>
  </si>
  <si>
    <t>Штрафы,неустойки,пени, уплаченные в соответствии с законом или договором в случае неисполнения или ненадлежащего исполнения обязательств перед государственным( 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</si>
  <si>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</si>
  <si>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 xml:space="preserve"> Штрафы, неустойки,пени, уплаченные в случае просрочки исполнения поставщиком (подрядчиком, исполнителем) обязательств, предусмотренных государственным  (муниципальным) контрактом</t>
  </si>
  <si>
    <t>1 16 07010 00 0000 140</t>
  </si>
  <si>
    <t xml:space="preserve"> Штрафы, неустойки,пени,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органом,казенным учреждением муниципального района</t>
  </si>
  <si>
    <t>1 16 07010 05 0000 140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</si>
  <si>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</si>
  <si>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</si>
  <si>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</si>
  <si>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>2 02 25304 05 0000 150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</si>
  <si>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</si>
  <si>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</si>
  <si>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2 02 45303 00 0000 150</t>
  </si>
  <si>
    <t>2 02 45303 05 0000 150</t>
  </si>
  <si>
    <t xml:space="preserve"> Прочие доходы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</si>
  <si>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 xml:space="preserve"> Прочие поступления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</si>
  <si>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муниципальных районов( за исключением имущества муниципальных  бюджетных и автономных учреждений, а также имущества  муниципальных унитарных предприятий, в том числе казенных)</t>
  </si>
  <si>
    <t>1 11 09000 00 0000 120</t>
  </si>
  <si>
    <t>1 11 09040 00 0000 120</t>
  </si>
  <si>
    <t>1 11 09045 05 0000 120</t>
  </si>
  <si>
    <t>1 16 11000 01 0000 140</t>
  </si>
  <si>
    <t>Платежи, уплачиваемые в целях возмещения вреда, причиняемого автомобильным дорогам</t>
  </si>
  <si>
    <t>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</si>
  <si>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</si>
  <si>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</si>
  <si>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1 12 01010 01 6000 120</t>
  </si>
  <si>
    <t>1 12 01030 01 6000 120</t>
  </si>
  <si>
    <t>1 16 10123 01 0051 140</t>
  </si>
  <si>
    <t>1 01 02010 01 1000 110</t>
  </si>
  <si>
    <t>1 01 02010 01 2100 110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</si>
  <si>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</si>
  <si>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</si>
  <si>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</si>
  <si>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</si>
  <si>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1 01 02020 01 1000 110</t>
  </si>
  <si>
    <t>1 01 02020 01 2100 110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</si>
  <si>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Федерации(пени по соответствующему платежу)</t>
  </si>
  <si>
    <t>1 01 02030 01 1000 110</t>
  </si>
  <si>
    <t>1 01 02030 01 2100 110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</si>
  <si>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</si>
  <si>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</si>
  <si>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</si>
  <si>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</si>
  <si>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1 05 01011 01 1000 110</t>
  </si>
  <si>
    <t>1 05 01011 01 2100 110</t>
  </si>
  <si>
    <t>1 05 01011 01 3000 110</t>
  </si>
  <si>
    <t>Налог, взимаемый с налогоплательщиков, выбравших в качестве объекта налогообложения  доходы(сумма платежа(перерасчеты,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</si>
  <si>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 доходы (пени по соответствующему платежу)</t>
  </si>
  <si>
    <t>Налог, взимаемый с налогоплательщиков, выбравших в качестве объекта налогообложения  доходы (суммы денежных взысканий (штрафов) по соответствующему платежу согласно законодательства Российской Федерации)</t>
  </si>
  <si>
    <t xml:space="preserve">1 05 01021 01 1000 110 </t>
  </si>
  <si>
    <t xml:space="preserve">1 05 01021 01 2100 110 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</si>
  <si>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</si>
  <si>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1 05 02010 02 1000 110</t>
  </si>
  <si>
    <t>1 05 02010 02 2100 110</t>
  </si>
  <si>
    <t>1 05 02010 02 3000 110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</si>
  <si>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</si>
  <si>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деятельности(сумма платежа,перерасчеты,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</si>
  <si>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</si>
  <si>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законодательства Российской Федерации)</t>
  </si>
  <si>
    <t>1 05 03010 01 1000 110</t>
  </si>
  <si>
    <t>1 05 03010 01 2100 110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</si>
  <si>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платежа,перерасчеты,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</si>
  <si>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платежа,перерасчеты,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</si>
  <si>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</si>
  <si>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1 05 04020 02 1000 110</t>
  </si>
  <si>
    <t>Налог, взимаемый в связи с применением патентной системы налогообложения, зачисляемый в бюджеты муниципальных районов(сумма платежа,перерасчеты, недоимка и задолженность по соответствующему платежу, в том числе по отмененному))</t>
  </si>
  <si>
    <t>1 06 02010 02 1000 110</t>
  </si>
  <si>
    <t>1 06 02010 02 2100 110</t>
  </si>
  <si>
    <t>Налог на имущество организаций по имуществу, не входящему в Единую систему газоснабжения(сумма платежа,перерасчеты, недоимка и задолженность по соответствующему платежу, в том числе по отмененному))</t>
  </si>
  <si>
    <t>Налог на имущество организаций по имуществу, не входящему в Единую систему газоснабжения(пени по соответствующему платежу)</t>
  </si>
  <si>
    <t>1 08 03010 01 4000 110</t>
  </si>
  <si>
    <t>1 16 01053 01 0027 140</t>
  </si>
  <si>
    <t>1 16 01053 01 9000 140</t>
  </si>
  <si>
    <t>1 06 01063 01 0101 140</t>
  </si>
  <si>
    <t>1 16 01073 01 0017 140</t>
  </si>
  <si>
    <t>1 16 01073 01 0019 140</t>
  </si>
  <si>
    <t>1 16 01073 01 0027 140</t>
  </si>
  <si>
    <t>1 16 01143 01 0002 140</t>
  </si>
  <si>
    <t>1 16 01153 01 0006 140</t>
  </si>
  <si>
    <t>1 16 01173 01 0008 140</t>
  </si>
  <si>
    <t>1 16 01203 01 0021 140</t>
  </si>
  <si>
    <t>1 16 01203 01 9000 140</t>
  </si>
  <si>
    <t>1 06 01063 01 9000 140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</si>
  <si>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</si>
  <si>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прав( иные штрафы)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</si>
  <si>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 штрафы за побои)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</si>
  <si>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уничтожение или повреждение чужого имущества)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</si>
  <si>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мелкое хищение)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</si>
  <si>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</si>
  <si>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 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</si>
  <si>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 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</si>
  <si>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</si>
  <si>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прав(иные штрафы)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</si>
  <si>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прав(иные штрафы)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</si>
  <si>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</si>
  <si>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образования, по нормативам, действующим до 1 января 2020 года (в части бюджтов муниципальных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</si>
  <si>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образования, по нормативам, действующим до 1 января 2020 года (доходы бюджетов муниципальных районов, за исключением доходов,направляемых на формирование муниципального дорожного фонда, а также иных платежей в случае принятиярешения финансовым органом муниципального образования о раздельном учете задолженности)</t>
  </si>
  <si>
    <t>1 01 02020 01 3000 110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</si>
  <si>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Федерации(суммы денежных взысканий (штрафов) по соответствующему платежу согласно законодательства Российской Федерации))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</si>
  <si>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</si>
  <si>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до1 января 2011 года)(сумма платежа,перерасчеты, недоимка и задолженность по соответствующему платежу, в том числе по отмененному))</t>
  </si>
  <si>
    <t>1 05 01022 01 0000 110</t>
  </si>
  <si>
    <t>1 05 01022 01 1000 110</t>
  </si>
  <si>
    <t>Налог, взимаемый в связи с применением патентной системы налогообложения, зачисляемый в бюджеты муниципальных районов(пени по соответствующему платежу)</t>
  </si>
  <si>
    <t>1 05 04020 02 2100 110</t>
  </si>
  <si>
    <t>1 06 02010 02 3000 110</t>
  </si>
  <si>
    <t>Налог на имущество организаций по имуществу, не входящему в Единую систему газоснабжения (суммы денежных взысканий (штрафов) по соответствующему платежу согласно законодательства Российской Федерации)</t>
  </si>
  <si>
    <t>1 08 03010 01 1060 110</t>
  </si>
  <si>
    <t>1 08 03010 01 1050 110</t>
  </si>
  <si>
    <r>
  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</t>
    </r>
    <r>
      <rPr>
        <sz val="12"/>
        <rFont val="Times New Roman"/>
        <family val="1"/>
      </rPr>
      <t>(государственная пошлина, уплачиваемая при обращении в суды))</t>
    </r>
  </si>
  <si>
    <r>
  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</t>
    </r>
    <r>
      <rPr>
        <sz val="12"/>
        <rFont val="Times New Roman"/>
        <family val="1"/>
      </rPr>
      <t>(государственная пошлина, уплачиваемая на основании судебных актов по результатам рассмотрения дел по существу)</t>
    </r>
  </si>
  <si>
    <t>1 16 110050 01 0000 140</t>
  </si>
  <si>
    <t>Платежи по искам о возмещении вреда, причиненного окружающей среде, а также платежи, уплачиваемые при добровольномвзмещении вреда, причиненного окружающей среде ( за исключением реда, причиненного окружающей среде на особо охраняемых  природных территориях, а также вреда, причиненного водными объектами, подлежащие зачислению в бюджет муниципального образования)</t>
  </si>
  <si>
    <t>1 16 01143 01 0000 140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</si>
  <si>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</si>
  <si>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1 16 01203 01 0008 140</t>
  </si>
  <si>
    <t>прочие доходы от компенсации затрат бюджетов муниципальных районов</t>
  </si>
  <si>
    <t xml:space="preserve">1 13 02995 05 0000 130 </t>
  </si>
  <si>
    <t xml:space="preserve"> Субсидии бюджетам муниципальных районов на проведение комплексных кадастровых работ</t>
  </si>
  <si>
    <t>2 02 25511 00 0000 150</t>
  </si>
  <si>
    <t>2 02 25511 05 0000 150</t>
  </si>
  <si>
    <t>Прочие межбюджетные трансферты,передаваемые бюджетам</t>
  </si>
  <si>
    <t>Прочие межбюджетные трансферты,передаваемые бюджетам муниципальных районов</t>
  </si>
  <si>
    <t xml:space="preserve"> 2 02 49999 00 0000 150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</si>
  <si>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прав( штрафы за  нарушение правил производства, приобретения, продажи, передачи,хранения,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</si>
  <si>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 xml:space="preserve"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самовольное подключение и использование электрической, тепловой энергии, нефти или газа) </t>
  </si>
  <si>
    <t>Доходы районного бюджета за 2022 год по кодам классификации доходов бюджетов</t>
  </si>
  <si>
    <t>1 12 01041 01 0000 120</t>
  </si>
  <si>
    <t>1 12 01010 01 2100 120</t>
  </si>
  <si>
    <t>1 12 01030 01 2100 120</t>
  </si>
  <si>
    <t>1 01 02010 01 4000 110</t>
  </si>
  <si>
    <t>Налог на доходы физических лиц с доходов 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</si>
  <si>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 физических лиц в части суммы налога, превышающей 650 000 рублей, относящейся к части налоговой базы, превышающей 5 000 000 рублей (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коммпании)</t>
  </si>
  <si>
    <t>Налог на доходы  физических лиц в части суммы налога, превышающей 650 000 рублей, относящейся к части налоговой базы, превышающей 5 000 000 рублей (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коммпании)(суммы денежных взысканий (штрафов) по соответствующему платежу согласно законодательства Российской Федерации)</t>
  </si>
  <si>
    <t>1 01 02080 01 0000 110</t>
  </si>
  <si>
    <t>1 01 02080 01 3000 110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</si>
  <si>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законодательства Российской Федерации)</t>
  </si>
  <si>
    <t xml:space="preserve">1 05 01021 01 3000 110 </t>
  </si>
  <si>
    <t>1 05 04020 02 4000 110</t>
  </si>
  <si>
    <t>Налог, взимаемый в связи с применением патентной системы налогообложения, зачисляемый в бюджеты муниципальных районов ( прочие поступления 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</si>
  <si>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 прочие поступления)</t>
  </si>
  <si>
    <t>1 06 02010 02 4000 110</t>
  </si>
  <si>
    <t>Налог на имущество организаций по имуществу, не входящему в Единую систему газоснабжения ( прочие поступления)</t>
  </si>
  <si>
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Федерации)(прочие поступления)</t>
  </si>
  <si>
    <t>1 16 110000 01 0000 140</t>
  </si>
  <si>
    <t>1 16 01063 01 0008 140</t>
  </si>
  <si>
    <t>1 16 01173 01 0007 140</t>
  </si>
  <si>
    <t xml:space="preserve">1 16 01193 01 0013 140 </t>
  </si>
  <si>
    <t>1 16 01193 01 9000 140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</si>
  <si>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 ( иные штрафы)</t>
  </si>
  <si>
    <t>1 16 01203 01 0006 140</t>
  </si>
  <si>
    <t>1 16 011193 01 9000 140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</si>
  <si>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 муниципальным) органом, органом управления государственым внебюджетным фондом, казенным учреждением, Центральным банком Российской Федкрации, иной организацией, действующей от имени Российской Федерации</t>
  </si>
  <si>
    <t xml:space="preserve"> Штрафы, неустойки, пени, уплаченные в случае просрочки исполнения поставщиком ( подрядчиком, исполнителем) обязательств, предусмотренных государственным (муниципальным) контрактом</t>
  </si>
  <si>
    <t xml:space="preserve"> Штрафы, 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</si>
  <si>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Субсидии бюджетам на проведение мероприятий по обеспечению деятельности советников директора по воспитанию и взаимодейсвию с детскими общественными объединениями в общеобразовательных организациях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</si>
  <si>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взаимодейсвию с детскими общественными объединениями в общеобразовательных организациях</t>
  </si>
  <si>
    <t>2 02 25179 00 0000 150</t>
  </si>
  <si>
    <t>2 02 25179 05 0000 150</t>
  </si>
  <si>
    <t xml:space="preserve">  Прочее возмещение ущерба, причиненного муниципальному имуществу муниципального района ( за исключением имущества, закрнпленного за муниципальными бюджетными (автономными) учреждениями унитарными предприятиями</t>
  </si>
  <si>
    <t>1 16 10032 05 0000 140</t>
  </si>
  <si>
    <t xml:space="preserve"> Субсидии бюджетам на поддержку на проведение комплексных кадастрвых работ</t>
  </si>
  <si>
    <t>Субсидии бюджетам на поддержку отрасли культуры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</si>
  <si>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незаконное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)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</si>
  <si>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 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</si>
  <si>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</si>
  <si>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от 25 .04.2023   № 3/1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</si>
</sst>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left" vertical="top" indent="5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 indent="5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zoomScalePageLayoutView="0" workbookViewId="0" topLeftCell="A86">
      <selection activeCell="F8" sqref="F8"/>
    </sheetView>
  </sheetViews>
  <sheetFormatPr defaultColWidth="9.00390625" defaultRowHeight="12.75"/>
  <cols>
    <col min="1" max="1" width="62.625" style="24" customWidth="1"/>
    <col min="2" max="2" width="7.625" style="25" customWidth="1"/>
    <col min="3" max="3" width="23.875" style="25" customWidth="1"/>
    <col min="4" max="4" width="17.00390625" style="26" customWidth="1"/>
    <col min="5" max="5" width="10.00390625" style="0" bestFit="1" customWidth="1"/>
    <col min="6" max="6" width="15.75390625" style="0" customWidth="1"/>
    <col min="7" max="7" width="11.125" style="0" bestFit="1" customWidth="1"/>
  </cols>
  <sheetData>
    <row r="1" spans="1:4" ht="19.5">
      <c r="A1" s="1"/>
      <c r="B1" s="2"/>
      <c r="C1" s="35" t="s">
        <v>5</v>
      </c>
      <c r="D1" s="36"/>
    </row>
    <row r="2" spans="1:4" ht="19.5">
      <c r="A2" s="1"/>
      <c r="B2" s="2"/>
      <c r="C2" s="35" t="s">
        <v>86</v>
      </c>
      <c r="D2" s="36"/>
    </row>
    <row r="3" spans="1:4" ht="19.5" customHeight="1">
      <c r="A3" s="1"/>
      <c r="B3" s="2"/>
      <c r="C3" s="39" t="s">
        <v>87</v>
      </c>
      <c r="D3" s="39"/>
    </row>
    <row r="4" spans="1:4" ht="18.75">
      <c r="A4" s="1"/>
      <c r="B4" s="2"/>
      <c r="C4" s="36" t="s">
        <v>508</v>
      </c>
      <c r="D4" s="36"/>
    </row>
    <row r="5" spans="1:4" ht="18.75">
      <c r="A5" s="3"/>
      <c r="B5" s="4"/>
      <c r="C5" s="5"/>
      <c r="D5" s="6"/>
    </row>
    <row r="6" spans="1:4" ht="39" customHeight="1">
      <c r="A6" s="40" t="s">
        <v>468</v>
      </c>
      <c r="B6" s="40"/>
      <c r="C6" s="40"/>
      <c r="D6" s="40"/>
    </row>
    <row r="7" spans="1:4" ht="18.75">
      <c r="A7" s="7"/>
      <c r="B7" s="7"/>
      <c r="C7" s="7"/>
      <c r="D7" s="34" t="s">
        <v>118</v>
      </c>
    </row>
    <row r="8" spans="1:4" ht="35.25" customHeight="1">
      <c r="A8" s="41" t="s">
        <v>6</v>
      </c>
      <c r="B8" s="43" t="s">
        <v>7</v>
      </c>
      <c r="C8" s="44"/>
      <c r="D8" s="41" t="s">
        <v>119</v>
      </c>
    </row>
    <row r="9" spans="1:7" ht="94.5">
      <c r="A9" s="42"/>
      <c r="B9" s="8" t="s">
        <v>8</v>
      </c>
      <c r="C9" s="8" t="s">
        <v>224</v>
      </c>
      <c r="D9" s="42"/>
      <c r="F9" s="11"/>
      <c r="G9" s="11"/>
    </row>
    <row r="10" spans="1:4" ht="15.75">
      <c r="A10" s="8">
        <v>1</v>
      </c>
      <c r="B10" s="8">
        <v>2</v>
      </c>
      <c r="C10" s="8">
        <v>3</v>
      </c>
      <c r="D10" s="8">
        <v>4</v>
      </c>
    </row>
    <row r="11" spans="1:6" ht="15.75">
      <c r="A11" s="9" t="s">
        <v>9</v>
      </c>
      <c r="B11" s="10"/>
      <c r="C11" s="8"/>
      <c r="D11" s="14">
        <f>D12+D21+D33+D105+D116+D121+D158+D163+D211+D220+D258+D283+D356</f>
        <v>390817.183</v>
      </c>
      <c r="F11" s="11"/>
    </row>
    <row r="12" spans="1:6" ht="31.5">
      <c r="A12" s="9" t="s">
        <v>10</v>
      </c>
      <c r="B12" s="12" t="s">
        <v>11</v>
      </c>
      <c r="C12" s="13"/>
      <c r="D12" s="14">
        <f>D13</f>
        <v>45.03200000000001</v>
      </c>
      <c r="F12" s="30"/>
    </row>
    <row r="13" spans="1:4" ht="15.75">
      <c r="A13" s="15" t="s">
        <v>12</v>
      </c>
      <c r="B13" s="16" t="s">
        <v>11</v>
      </c>
      <c r="C13" s="17" t="s">
        <v>13</v>
      </c>
      <c r="D13" s="18">
        <f>D14</f>
        <v>45.03200000000001</v>
      </c>
    </row>
    <row r="14" spans="1:6" ht="31.5">
      <c r="A14" s="15" t="s">
        <v>14</v>
      </c>
      <c r="B14" s="16" t="s">
        <v>11</v>
      </c>
      <c r="C14" s="17" t="s">
        <v>141</v>
      </c>
      <c r="D14" s="18">
        <f>D15</f>
        <v>45.03200000000001</v>
      </c>
      <c r="F14" s="31"/>
    </row>
    <row r="15" spans="1:4" ht="15.75">
      <c r="A15" s="15" t="s">
        <v>24</v>
      </c>
      <c r="B15" s="16" t="s">
        <v>11</v>
      </c>
      <c r="C15" s="17" t="s">
        <v>25</v>
      </c>
      <c r="D15" s="18">
        <f>D16+D17+D18+D19+D20</f>
        <v>45.03200000000001</v>
      </c>
    </row>
    <row r="16" spans="1:4" ht="31.5">
      <c r="A16" s="15" t="s">
        <v>114</v>
      </c>
      <c r="B16" s="16" t="s">
        <v>11</v>
      </c>
      <c r="C16" s="17" t="s">
        <v>470</v>
      </c>
      <c r="D16" s="18">
        <v>0.154</v>
      </c>
    </row>
    <row r="17" spans="1:4" ht="31.5">
      <c r="A17" s="15" t="s">
        <v>114</v>
      </c>
      <c r="B17" s="16" t="s">
        <v>11</v>
      </c>
      <c r="C17" s="17" t="s">
        <v>367</v>
      </c>
      <c r="D17" s="18">
        <v>36.567</v>
      </c>
    </row>
    <row r="18" spans="1:4" ht="15.75">
      <c r="A18" s="15" t="s">
        <v>115</v>
      </c>
      <c r="B18" s="16" t="s">
        <v>116</v>
      </c>
      <c r="C18" s="17" t="s">
        <v>471</v>
      </c>
      <c r="D18" s="18">
        <v>0.591</v>
      </c>
    </row>
    <row r="19" spans="1:4" ht="15.75">
      <c r="A19" s="15" t="s">
        <v>115</v>
      </c>
      <c r="B19" s="16" t="s">
        <v>116</v>
      </c>
      <c r="C19" s="17" t="s">
        <v>368</v>
      </c>
      <c r="D19" s="18">
        <v>6.148</v>
      </c>
    </row>
    <row r="20" spans="1:4" ht="15.75">
      <c r="A20" s="15" t="s">
        <v>117</v>
      </c>
      <c r="B20" s="16" t="s">
        <v>116</v>
      </c>
      <c r="C20" s="17" t="s">
        <v>469</v>
      </c>
      <c r="D20" s="18">
        <v>1.572</v>
      </c>
    </row>
    <row r="21" spans="1:4" ht="15.75">
      <c r="A21" s="19" t="s">
        <v>146</v>
      </c>
      <c r="B21" s="20" t="s">
        <v>147</v>
      </c>
      <c r="C21" s="17"/>
      <c r="D21" s="14">
        <f>D22</f>
        <v>6810.781</v>
      </c>
    </row>
    <row r="22" spans="1:4" ht="47.25">
      <c r="A22" s="15" t="s">
        <v>148</v>
      </c>
      <c r="B22" s="16" t="s">
        <v>147</v>
      </c>
      <c r="C22" s="17" t="s">
        <v>149</v>
      </c>
      <c r="D22" s="18">
        <f>D23</f>
        <v>6810.781</v>
      </c>
    </row>
    <row r="23" spans="1:4" ht="31.5">
      <c r="A23" s="15" t="s">
        <v>150</v>
      </c>
      <c r="B23" s="16" t="s">
        <v>147</v>
      </c>
      <c r="C23" s="17" t="s">
        <v>151</v>
      </c>
      <c r="D23" s="18">
        <f>D24+D25+D26+D27</f>
        <v>6810.781</v>
      </c>
    </row>
    <row r="24" spans="1:4" ht="78.75">
      <c r="A24" s="15" t="s">
        <v>152</v>
      </c>
      <c r="B24" s="16" t="s">
        <v>147</v>
      </c>
      <c r="C24" s="17" t="s">
        <v>153</v>
      </c>
      <c r="D24" s="18">
        <v>3414.293</v>
      </c>
    </row>
    <row r="25" spans="1:4" ht="94.5">
      <c r="A25" s="15" t="s">
        <v>154</v>
      </c>
      <c r="B25" s="16" t="s">
        <v>147</v>
      </c>
      <c r="C25" s="17" t="s">
        <v>159</v>
      </c>
      <c r="D25" s="18">
        <v>18.442</v>
      </c>
    </row>
    <row r="26" spans="1:4" ht="78.75">
      <c r="A26" s="15" t="s">
        <v>155</v>
      </c>
      <c r="B26" s="16" t="s">
        <v>147</v>
      </c>
      <c r="C26" s="17" t="s">
        <v>158</v>
      </c>
      <c r="D26" s="18">
        <v>3769.765</v>
      </c>
    </row>
    <row r="27" spans="1:4" ht="78.75">
      <c r="A27" s="15" t="s">
        <v>156</v>
      </c>
      <c r="B27" s="16" t="s">
        <v>147</v>
      </c>
      <c r="C27" s="17" t="s">
        <v>157</v>
      </c>
      <c r="D27" s="18">
        <v>-391.719</v>
      </c>
    </row>
    <row r="28" spans="1:4" ht="15.75" hidden="1">
      <c r="A28" s="19" t="s">
        <v>110</v>
      </c>
      <c r="B28" s="20" t="s">
        <v>111</v>
      </c>
      <c r="C28"/>
      <c r="D28" s="14">
        <f>D29</f>
        <v>0</v>
      </c>
    </row>
    <row r="29" spans="1:4" ht="15.75" hidden="1">
      <c r="A29" s="15" t="s">
        <v>12</v>
      </c>
      <c r="B29" s="16" t="s">
        <v>111</v>
      </c>
      <c r="C29" s="17" t="s">
        <v>13</v>
      </c>
      <c r="D29" s="18">
        <f>D30</f>
        <v>0</v>
      </c>
    </row>
    <row r="30" spans="1:4" ht="15.75" hidden="1">
      <c r="A30" s="15" t="s">
        <v>66</v>
      </c>
      <c r="B30" s="16" t="s">
        <v>111</v>
      </c>
      <c r="C30" s="17" t="s">
        <v>15</v>
      </c>
      <c r="D30" s="18">
        <f>D31</f>
        <v>0</v>
      </c>
    </row>
    <row r="31" spans="1:4" ht="31.5" hidden="1">
      <c r="A31" s="15" t="s">
        <v>201</v>
      </c>
      <c r="B31" s="16" t="s">
        <v>111</v>
      </c>
      <c r="C31" s="17" t="s">
        <v>112</v>
      </c>
      <c r="D31" s="18">
        <f>D32</f>
        <v>0</v>
      </c>
    </row>
    <row r="32" spans="1:4" ht="5.25" customHeight="1" hidden="1">
      <c r="A32" s="15" t="s">
        <v>37</v>
      </c>
      <c r="B32" s="16" t="s">
        <v>111</v>
      </c>
      <c r="C32" s="17" t="s">
        <v>113</v>
      </c>
      <c r="D32" s="18">
        <v>0</v>
      </c>
    </row>
    <row r="33" spans="1:4" ht="15.75">
      <c r="A33" s="9" t="s">
        <v>90</v>
      </c>
      <c r="B33" s="12">
        <v>182</v>
      </c>
      <c r="C33" s="13"/>
      <c r="D33" s="14">
        <f>D34</f>
        <v>57962.856</v>
      </c>
    </row>
    <row r="34" spans="1:4" ht="15.75">
      <c r="A34" s="15" t="s">
        <v>12</v>
      </c>
      <c r="B34" s="16">
        <v>182</v>
      </c>
      <c r="C34" s="17" t="s">
        <v>13</v>
      </c>
      <c r="D34" s="18">
        <f>D35+D52+D83+D90</f>
        <v>57962.856</v>
      </c>
    </row>
    <row r="35" spans="1:4" ht="15.75">
      <c r="A35" s="15" t="s">
        <v>91</v>
      </c>
      <c r="B35" s="16">
        <v>182</v>
      </c>
      <c r="C35" s="17" t="s">
        <v>92</v>
      </c>
      <c r="D35" s="18">
        <f>D36</f>
        <v>19790.5</v>
      </c>
    </row>
    <row r="36" spans="1:4" ht="15.75">
      <c r="A36" s="15" t="s">
        <v>94</v>
      </c>
      <c r="B36" s="16">
        <v>182</v>
      </c>
      <c r="C36" s="17" t="s">
        <v>95</v>
      </c>
      <c r="D36" s="18">
        <v>19790.5</v>
      </c>
    </row>
    <row r="37" spans="1:4" ht="78.75">
      <c r="A37" s="15" t="s">
        <v>122</v>
      </c>
      <c r="B37" s="16">
        <v>182</v>
      </c>
      <c r="C37" s="17" t="s">
        <v>96</v>
      </c>
      <c r="D37" s="18">
        <v>19534.518</v>
      </c>
    </row>
    <row r="38" spans="1:4" ht="110.25">
      <c r="A38" s="15" t="s">
        <v>373</v>
      </c>
      <c r="B38" s="16">
        <v>182</v>
      </c>
      <c r="C38" s="17" t="s">
        <v>370</v>
      </c>
      <c r="D38" s="18">
        <v>19462.386</v>
      </c>
    </row>
    <row r="39" spans="1:4" ht="94.5">
      <c r="A39" s="15" t="s">
        <v>374</v>
      </c>
      <c r="B39" s="16">
        <v>182</v>
      </c>
      <c r="C39" s="17" t="s">
        <v>371</v>
      </c>
      <c r="D39" s="18">
        <v>19.9</v>
      </c>
    </row>
    <row r="40" spans="1:4" ht="110.25">
      <c r="A40" s="15" t="s">
        <v>375</v>
      </c>
      <c r="B40" s="16">
        <v>182</v>
      </c>
      <c r="C40" s="17" t="s">
        <v>372</v>
      </c>
      <c r="D40" s="18">
        <v>49.936</v>
      </c>
    </row>
    <row r="41" spans="1:4" ht="94.5">
      <c r="A41" s="15" t="s">
        <v>482</v>
      </c>
      <c r="B41" s="16" t="s">
        <v>93</v>
      </c>
      <c r="C41" s="17" t="s">
        <v>472</v>
      </c>
      <c r="D41" s="18">
        <v>2.2</v>
      </c>
    </row>
    <row r="42" spans="1:4" ht="111.75" customHeight="1">
      <c r="A42" s="15" t="s">
        <v>120</v>
      </c>
      <c r="B42" s="16">
        <v>182</v>
      </c>
      <c r="C42" s="17" t="s">
        <v>97</v>
      </c>
      <c r="D42" s="18">
        <v>105.22</v>
      </c>
    </row>
    <row r="43" spans="1:4" ht="156" customHeight="1">
      <c r="A43" s="15" t="s">
        <v>473</v>
      </c>
      <c r="B43" s="16">
        <v>182</v>
      </c>
      <c r="C43" s="17" t="s">
        <v>376</v>
      </c>
      <c r="D43" s="18">
        <v>95.007</v>
      </c>
    </row>
    <row r="44" spans="1:4" ht="126.75" customHeight="1">
      <c r="A44" s="15" t="s">
        <v>378</v>
      </c>
      <c r="B44" s="16">
        <v>182</v>
      </c>
      <c r="C44" s="17" t="s">
        <v>377</v>
      </c>
      <c r="D44" s="18">
        <v>10.105</v>
      </c>
    </row>
    <row r="45" spans="1:4" ht="159.75" customHeight="1">
      <c r="A45" s="15" t="s">
        <v>440</v>
      </c>
      <c r="B45" s="16">
        <v>182</v>
      </c>
      <c r="C45" s="17" t="s">
        <v>439</v>
      </c>
      <c r="D45" s="18">
        <v>0.1</v>
      </c>
    </row>
    <row r="46" spans="1:4" ht="47.25">
      <c r="A46" s="15" t="s">
        <v>121</v>
      </c>
      <c r="B46" s="16">
        <v>182</v>
      </c>
      <c r="C46" s="17" t="s">
        <v>123</v>
      </c>
      <c r="D46" s="18">
        <v>150.71</v>
      </c>
    </row>
    <row r="47" spans="1:4" ht="78.75">
      <c r="A47" s="15" t="s">
        <v>382</v>
      </c>
      <c r="B47" s="16">
        <v>182</v>
      </c>
      <c r="C47" s="17" t="s">
        <v>379</v>
      </c>
      <c r="D47" s="18">
        <v>150.166</v>
      </c>
    </row>
    <row r="48" spans="1:4" ht="63">
      <c r="A48" s="15" t="s">
        <v>383</v>
      </c>
      <c r="B48" s="16">
        <v>182</v>
      </c>
      <c r="C48" s="17" t="s">
        <v>380</v>
      </c>
      <c r="D48" s="18">
        <v>0.439</v>
      </c>
    </row>
    <row r="49" spans="1:4" ht="78.75">
      <c r="A49" s="15" t="s">
        <v>384</v>
      </c>
      <c r="B49" s="16">
        <v>182</v>
      </c>
      <c r="C49" s="17" t="s">
        <v>381</v>
      </c>
      <c r="D49" s="18">
        <v>0.105</v>
      </c>
    </row>
    <row r="50" spans="1:4" ht="92.25" customHeight="1">
      <c r="A50" s="15" t="s">
        <v>474</v>
      </c>
      <c r="B50" s="16" t="s">
        <v>93</v>
      </c>
      <c r="C50" s="17" t="s">
        <v>476</v>
      </c>
      <c r="D50" s="18">
        <v>0.151</v>
      </c>
    </row>
    <row r="51" spans="1:4" ht="128.25" customHeight="1">
      <c r="A51" s="15" t="s">
        <v>475</v>
      </c>
      <c r="B51" s="16" t="s">
        <v>93</v>
      </c>
      <c r="C51" s="17" t="s">
        <v>477</v>
      </c>
      <c r="D51" s="18">
        <v>0.151</v>
      </c>
    </row>
    <row r="52" spans="1:4" ht="15.75">
      <c r="A52" s="15" t="s">
        <v>98</v>
      </c>
      <c r="B52" s="16">
        <v>182</v>
      </c>
      <c r="C52" s="17" t="s">
        <v>99</v>
      </c>
      <c r="D52" s="18">
        <f>D53+D69+D74+D78</f>
        <v>34973.328</v>
      </c>
    </row>
    <row r="53" spans="1:4" ht="31.5">
      <c r="A53" s="15" t="s">
        <v>100</v>
      </c>
      <c r="B53" s="16">
        <v>182</v>
      </c>
      <c r="C53" s="17" t="s">
        <v>101</v>
      </c>
      <c r="D53" s="18">
        <f>D54+D59+D61</f>
        <v>32219.686</v>
      </c>
    </row>
    <row r="54" spans="1:4" ht="31.5">
      <c r="A54" s="15" t="s">
        <v>102</v>
      </c>
      <c r="B54" s="16">
        <v>182</v>
      </c>
      <c r="C54" s="17" t="s">
        <v>103</v>
      </c>
      <c r="D54" s="18">
        <f>D55</f>
        <v>21664.945</v>
      </c>
    </row>
    <row r="55" spans="1:4" ht="31.5">
      <c r="A55" s="15" t="s">
        <v>102</v>
      </c>
      <c r="B55" s="16" t="s">
        <v>93</v>
      </c>
      <c r="C55" s="17" t="s">
        <v>72</v>
      </c>
      <c r="D55" s="18">
        <v>21664.945</v>
      </c>
    </row>
    <row r="56" spans="1:4" ht="63">
      <c r="A56" s="15" t="s">
        <v>388</v>
      </c>
      <c r="B56" s="16" t="s">
        <v>93</v>
      </c>
      <c r="C56" s="17" t="s">
        <v>385</v>
      </c>
      <c r="D56" s="18">
        <v>21174.505</v>
      </c>
    </row>
    <row r="57" spans="1:4" ht="47.25">
      <c r="A57" s="15" t="s">
        <v>389</v>
      </c>
      <c r="B57" s="16" t="s">
        <v>93</v>
      </c>
      <c r="C57" s="17" t="s">
        <v>386</v>
      </c>
      <c r="D57" s="18">
        <v>487.604</v>
      </c>
    </row>
    <row r="58" spans="1:4" ht="63">
      <c r="A58" s="15" t="s">
        <v>390</v>
      </c>
      <c r="B58" s="16" t="s">
        <v>93</v>
      </c>
      <c r="C58" s="17" t="s">
        <v>387</v>
      </c>
      <c r="D58" s="18">
        <v>2.835</v>
      </c>
    </row>
    <row r="59" spans="1:4" ht="47.25">
      <c r="A59" s="15" t="s">
        <v>104</v>
      </c>
      <c r="B59" s="16">
        <v>182</v>
      </c>
      <c r="C59" s="17" t="s">
        <v>105</v>
      </c>
      <c r="D59" s="18">
        <f>D60+D67</f>
        <v>10554.741</v>
      </c>
    </row>
    <row r="60" spans="1:4" ht="47.25">
      <c r="A60" s="15" t="s">
        <v>104</v>
      </c>
      <c r="B60" s="16" t="s">
        <v>93</v>
      </c>
      <c r="C60" s="17" t="s">
        <v>73</v>
      </c>
      <c r="D60" s="18">
        <v>10559.647</v>
      </c>
    </row>
    <row r="61" spans="1:4" ht="31.5" hidden="1">
      <c r="A61" s="15" t="s">
        <v>74</v>
      </c>
      <c r="B61" s="16" t="s">
        <v>93</v>
      </c>
      <c r="C61" s="17" t="s">
        <v>39</v>
      </c>
      <c r="D61" s="18"/>
    </row>
    <row r="62" spans="1:4" ht="31.5" hidden="1">
      <c r="A62" s="15" t="s">
        <v>74</v>
      </c>
      <c r="B62" s="16" t="s">
        <v>93</v>
      </c>
      <c r="C62" s="17" t="s">
        <v>75</v>
      </c>
      <c r="D62" s="18"/>
    </row>
    <row r="63" spans="1:4" ht="47.25" hidden="1">
      <c r="A63" s="15" t="s">
        <v>76</v>
      </c>
      <c r="B63" s="16" t="s">
        <v>93</v>
      </c>
      <c r="C63" s="17" t="s">
        <v>78</v>
      </c>
      <c r="D63" s="18"/>
    </row>
    <row r="64" spans="1:4" ht="62.25" customHeight="1">
      <c r="A64" s="15" t="s">
        <v>403</v>
      </c>
      <c r="B64" s="16" t="s">
        <v>93</v>
      </c>
      <c r="C64" s="17" t="s">
        <v>391</v>
      </c>
      <c r="D64" s="18">
        <v>10244.153</v>
      </c>
    </row>
    <row r="65" spans="1:4" ht="47.25">
      <c r="A65" s="15" t="s">
        <v>393</v>
      </c>
      <c r="B65" s="16" t="s">
        <v>93</v>
      </c>
      <c r="C65" s="17" t="s">
        <v>392</v>
      </c>
      <c r="D65" s="18">
        <v>312.895</v>
      </c>
    </row>
    <row r="66" spans="1:4" ht="78.75">
      <c r="A66" s="15" t="s">
        <v>478</v>
      </c>
      <c r="B66" s="16" t="s">
        <v>93</v>
      </c>
      <c r="C66" s="17" t="s">
        <v>479</v>
      </c>
      <c r="D66" s="18">
        <v>2.598</v>
      </c>
    </row>
    <row r="67" spans="1:4" ht="63">
      <c r="A67" s="15" t="s">
        <v>441</v>
      </c>
      <c r="B67" s="16" t="s">
        <v>93</v>
      </c>
      <c r="C67" s="17" t="s">
        <v>443</v>
      </c>
      <c r="D67" s="18">
        <f>D68</f>
        <v>-4.906</v>
      </c>
    </row>
    <row r="68" spans="1:4" ht="94.5">
      <c r="A68" s="15" t="s">
        <v>442</v>
      </c>
      <c r="B68" s="16" t="s">
        <v>93</v>
      </c>
      <c r="C68" s="17" t="s">
        <v>444</v>
      </c>
      <c r="D68" s="18">
        <v>-4.906</v>
      </c>
    </row>
    <row r="69" spans="1:4" ht="31.5">
      <c r="A69" s="15" t="s">
        <v>40</v>
      </c>
      <c r="B69" s="16" t="s">
        <v>93</v>
      </c>
      <c r="C69" s="17" t="s">
        <v>41</v>
      </c>
      <c r="D69" s="18">
        <f>D70</f>
        <v>-0.557</v>
      </c>
    </row>
    <row r="70" spans="1:4" ht="31.5">
      <c r="A70" s="15" t="s">
        <v>397</v>
      </c>
      <c r="B70" s="16" t="s">
        <v>93</v>
      </c>
      <c r="C70" s="17" t="s">
        <v>79</v>
      </c>
      <c r="D70" s="18">
        <v>-0.557</v>
      </c>
    </row>
    <row r="71" spans="1:4" ht="63">
      <c r="A71" s="15" t="s">
        <v>398</v>
      </c>
      <c r="B71" s="16" t="s">
        <v>93</v>
      </c>
      <c r="C71" s="17" t="s">
        <v>394</v>
      </c>
      <c r="D71" s="18">
        <v>1.034</v>
      </c>
    </row>
    <row r="72" spans="1:4" ht="31.5">
      <c r="A72" s="15" t="s">
        <v>399</v>
      </c>
      <c r="B72" s="16" t="s">
        <v>93</v>
      </c>
      <c r="C72" s="17" t="s">
        <v>395</v>
      </c>
      <c r="D72" s="18">
        <v>-1.375</v>
      </c>
    </row>
    <row r="73" spans="1:4" ht="63">
      <c r="A73" s="15" t="s">
        <v>400</v>
      </c>
      <c r="B73" s="16" t="s">
        <v>93</v>
      </c>
      <c r="C73" s="17" t="s">
        <v>396</v>
      </c>
      <c r="D73" s="18">
        <v>-0.216</v>
      </c>
    </row>
    <row r="74" spans="1:4" ht="15.75">
      <c r="A74" s="15" t="s">
        <v>106</v>
      </c>
      <c r="B74" s="16">
        <v>182</v>
      </c>
      <c r="C74" s="17" t="s">
        <v>107</v>
      </c>
      <c r="D74" s="18">
        <f>D75</f>
        <v>5.48</v>
      </c>
    </row>
    <row r="75" spans="1:4" ht="15.75" customHeight="1">
      <c r="A75" s="15" t="s">
        <v>237</v>
      </c>
      <c r="B75" s="16" t="s">
        <v>93</v>
      </c>
      <c r="C75" s="17" t="s">
        <v>124</v>
      </c>
      <c r="D75" s="18">
        <v>5.48</v>
      </c>
    </row>
    <row r="76" spans="1:4" ht="47.25" customHeight="1">
      <c r="A76" s="15" t="s">
        <v>404</v>
      </c>
      <c r="B76" s="16" t="s">
        <v>93</v>
      </c>
      <c r="C76" s="17" t="s">
        <v>401</v>
      </c>
      <c r="D76" s="18">
        <v>5.315</v>
      </c>
    </row>
    <row r="77" spans="1:4" ht="31.5" customHeight="1">
      <c r="A77" s="15" t="s">
        <v>405</v>
      </c>
      <c r="B77" s="16" t="s">
        <v>93</v>
      </c>
      <c r="C77" s="17" t="s">
        <v>402</v>
      </c>
      <c r="D77" s="18">
        <v>0.164</v>
      </c>
    </row>
    <row r="78" spans="1:4" ht="31.5">
      <c r="A78" s="15" t="s">
        <v>221</v>
      </c>
      <c r="B78" s="16" t="s">
        <v>93</v>
      </c>
      <c r="C78" s="17" t="s">
        <v>219</v>
      </c>
      <c r="D78" s="18">
        <f>D79</f>
        <v>2748.719</v>
      </c>
    </row>
    <row r="79" spans="1:4" ht="47.25">
      <c r="A79" s="15" t="s">
        <v>220</v>
      </c>
      <c r="B79" s="16" t="s">
        <v>93</v>
      </c>
      <c r="C79" s="17" t="s">
        <v>218</v>
      </c>
      <c r="D79" s="18">
        <v>2748.719</v>
      </c>
    </row>
    <row r="80" spans="1:4" ht="78.75">
      <c r="A80" s="15" t="s">
        <v>407</v>
      </c>
      <c r="B80" s="16" t="s">
        <v>93</v>
      </c>
      <c r="C80" s="17" t="s">
        <v>406</v>
      </c>
      <c r="D80" s="18">
        <v>2531.055</v>
      </c>
    </row>
    <row r="81" spans="1:4" ht="50.25" customHeight="1">
      <c r="A81" s="15" t="s">
        <v>445</v>
      </c>
      <c r="B81" s="16" t="s">
        <v>93</v>
      </c>
      <c r="C81" s="17" t="s">
        <v>446</v>
      </c>
      <c r="D81" s="18">
        <v>4.091</v>
      </c>
    </row>
    <row r="82" spans="1:4" ht="50.25" customHeight="1">
      <c r="A82" s="15" t="s">
        <v>481</v>
      </c>
      <c r="B82" s="16" t="s">
        <v>93</v>
      </c>
      <c r="C82" s="17" t="s">
        <v>480</v>
      </c>
      <c r="D82" s="18">
        <v>213.573</v>
      </c>
    </row>
    <row r="83" spans="1:6" ht="15.75">
      <c r="A83" s="15" t="s">
        <v>108</v>
      </c>
      <c r="B83" s="16">
        <v>182</v>
      </c>
      <c r="C83" s="17" t="s">
        <v>109</v>
      </c>
      <c r="D83" s="18">
        <f>D84</f>
        <v>2560.568</v>
      </c>
      <c r="F83" s="30"/>
    </row>
    <row r="84" spans="1:4" ht="15.75">
      <c r="A84" s="15" t="s">
        <v>129</v>
      </c>
      <c r="B84" s="16">
        <v>182</v>
      </c>
      <c r="C84" s="17" t="s">
        <v>130</v>
      </c>
      <c r="D84" s="18">
        <f>D85</f>
        <v>2560.568</v>
      </c>
    </row>
    <row r="85" spans="1:4" ht="31.5">
      <c r="A85" s="15" t="s">
        <v>131</v>
      </c>
      <c r="B85" s="16">
        <v>182</v>
      </c>
      <c r="C85" s="17" t="s">
        <v>132</v>
      </c>
      <c r="D85" s="18">
        <v>2560.568</v>
      </c>
    </row>
    <row r="86" spans="1:4" ht="63">
      <c r="A86" s="15" t="s">
        <v>410</v>
      </c>
      <c r="B86" s="16">
        <v>182</v>
      </c>
      <c r="C86" s="17" t="s">
        <v>408</v>
      </c>
      <c r="D86" s="18">
        <v>2555.925</v>
      </c>
    </row>
    <row r="87" spans="1:4" ht="47.25">
      <c r="A87" s="15" t="s">
        <v>411</v>
      </c>
      <c r="B87" s="16">
        <v>182</v>
      </c>
      <c r="C87" s="17" t="s">
        <v>409</v>
      </c>
      <c r="D87" s="18">
        <v>5.803</v>
      </c>
    </row>
    <row r="88" spans="1:4" ht="63">
      <c r="A88" s="15" t="s">
        <v>448</v>
      </c>
      <c r="B88" s="16">
        <v>182</v>
      </c>
      <c r="C88" s="17" t="s">
        <v>447</v>
      </c>
      <c r="D88" s="18">
        <v>-1.456</v>
      </c>
    </row>
    <row r="89" spans="1:4" ht="47.25">
      <c r="A89" s="15" t="s">
        <v>484</v>
      </c>
      <c r="B89" s="16" t="s">
        <v>93</v>
      </c>
      <c r="C89" s="17" t="s">
        <v>483</v>
      </c>
      <c r="D89" s="18">
        <v>0.297</v>
      </c>
    </row>
    <row r="90" spans="1:4" ht="15.75">
      <c r="A90" s="15" t="s">
        <v>70</v>
      </c>
      <c r="B90" s="16">
        <v>182</v>
      </c>
      <c r="C90" s="17" t="s">
        <v>71</v>
      </c>
      <c r="D90" s="18">
        <f>D91</f>
        <v>638.46</v>
      </c>
    </row>
    <row r="91" spans="1:4" ht="31.5">
      <c r="A91" s="15" t="s">
        <v>43</v>
      </c>
      <c r="B91" s="16">
        <v>182</v>
      </c>
      <c r="C91" s="17" t="s">
        <v>42</v>
      </c>
      <c r="D91" s="18">
        <f>D92</f>
        <v>638.46</v>
      </c>
    </row>
    <row r="92" spans="1:6" ht="47.25" customHeight="1">
      <c r="A92" s="15" t="s">
        <v>44</v>
      </c>
      <c r="B92" s="16">
        <v>182</v>
      </c>
      <c r="C92" s="17" t="s">
        <v>45</v>
      </c>
      <c r="D92" s="18">
        <v>638.46</v>
      </c>
      <c r="F92" s="31"/>
    </row>
    <row r="93" spans="1:4" ht="0.75" customHeight="1" hidden="1">
      <c r="A93" s="15" t="s">
        <v>46</v>
      </c>
      <c r="B93" s="16" t="s">
        <v>93</v>
      </c>
      <c r="C93" s="17" t="s">
        <v>49</v>
      </c>
      <c r="D93" s="22">
        <f>D94</f>
        <v>0</v>
      </c>
    </row>
    <row r="94" spans="1:4" ht="47.25" hidden="1">
      <c r="A94" s="15" t="s">
        <v>47</v>
      </c>
      <c r="B94" s="16" t="s">
        <v>93</v>
      </c>
      <c r="C94" s="17" t="s">
        <v>48</v>
      </c>
      <c r="D94" s="22">
        <v>0</v>
      </c>
    </row>
    <row r="95" spans="1:4" ht="15.75" hidden="1">
      <c r="A95" s="15" t="s">
        <v>133</v>
      </c>
      <c r="B95" s="16">
        <v>182</v>
      </c>
      <c r="C95" s="17" t="s">
        <v>134</v>
      </c>
      <c r="D95" s="22">
        <f>D96</f>
        <v>0</v>
      </c>
    </row>
    <row r="96" spans="1:4" ht="15.75" hidden="1">
      <c r="A96" s="15" t="s">
        <v>135</v>
      </c>
      <c r="B96" s="16">
        <v>182</v>
      </c>
      <c r="C96" s="17" t="s">
        <v>136</v>
      </c>
      <c r="D96" s="22">
        <v>0</v>
      </c>
    </row>
    <row r="97" spans="1:4" ht="31.5" hidden="1">
      <c r="A97" s="15" t="s">
        <v>137</v>
      </c>
      <c r="B97" s="16">
        <v>182</v>
      </c>
      <c r="C97" s="17" t="s">
        <v>138</v>
      </c>
      <c r="D97" s="22">
        <f>D98</f>
        <v>0</v>
      </c>
    </row>
    <row r="98" spans="1:4" ht="15.75" hidden="1">
      <c r="A98" s="15" t="s">
        <v>139</v>
      </c>
      <c r="B98" s="16">
        <v>182</v>
      </c>
      <c r="C98" s="17" t="s">
        <v>140</v>
      </c>
      <c r="D98" s="18">
        <v>0</v>
      </c>
    </row>
    <row r="99" spans="1:4" ht="31.5" hidden="1">
      <c r="A99" s="15" t="s">
        <v>50</v>
      </c>
      <c r="B99" s="16">
        <v>182</v>
      </c>
      <c r="C99" s="17" t="s">
        <v>51</v>
      </c>
      <c r="D99" s="18">
        <f>D100</f>
        <v>0</v>
      </c>
    </row>
    <row r="100" spans="1:4" ht="47.25" hidden="1">
      <c r="A100" s="15" t="s">
        <v>52</v>
      </c>
      <c r="B100" s="16" t="s">
        <v>93</v>
      </c>
      <c r="C100" s="17" t="s">
        <v>53</v>
      </c>
      <c r="D100" s="18">
        <f>D101</f>
        <v>0</v>
      </c>
    </row>
    <row r="101" spans="1:4" ht="63" hidden="1">
      <c r="A101" s="15" t="s">
        <v>54</v>
      </c>
      <c r="B101" s="16" t="s">
        <v>93</v>
      </c>
      <c r="C101" s="17" t="s">
        <v>55</v>
      </c>
      <c r="D101" s="18">
        <v>0</v>
      </c>
    </row>
    <row r="102" spans="1:4" ht="84.75" customHeight="1">
      <c r="A102" s="15" t="s">
        <v>451</v>
      </c>
      <c r="B102" s="16">
        <v>182</v>
      </c>
      <c r="C102" s="17" t="s">
        <v>450</v>
      </c>
      <c r="D102" s="18">
        <v>569.317</v>
      </c>
    </row>
    <row r="103" spans="1:4" ht="94.5">
      <c r="A103" s="15" t="s">
        <v>452</v>
      </c>
      <c r="B103" s="16">
        <v>182</v>
      </c>
      <c r="C103" s="17" t="s">
        <v>449</v>
      </c>
      <c r="D103" s="18">
        <v>70.592</v>
      </c>
    </row>
    <row r="104" spans="1:4" ht="63">
      <c r="A104" s="15" t="s">
        <v>485</v>
      </c>
      <c r="B104" s="16" t="s">
        <v>93</v>
      </c>
      <c r="C104" s="17" t="s">
        <v>412</v>
      </c>
      <c r="D104" s="18">
        <v>-1.45</v>
      </c>
    </row>
    <row r="105" spans="1:4" ht="21" customHeight="1">
      <c r="A105" s="19" t="s">
        <v>142</v>
      </c>
      <c r="B105" s="20" t="s">
        <v>143</v>
      </c>
      <c r="C105" s="21"/>
      <c r="D105" s="14">
        <f>D106</f>
        <v>7.504</v>
      </c>
    </row>
    <row r="106" spans="1:4" ht="15.75">
      <c r="A106" s="15" t="s">
        <v>12</v>
      </c>
      <c r="B106" s="16" t="s">
        <v>143</v>
      </c>
      <c r="C106" s="17" t="s">
        <v>13</v>
      </c>
      <c r="D106" s="18">
        <f>D107</f>
        <v>7.504</v>
      </c>
    </row>
    <row r="107" spans="1:4" ht="15.75">
      <c r="A107" s="15" t="s">
        <v>66</v>
      </c>
      <c r="B107" s="16" t="s">
        <v>143</v>
      </c>
      <c r="C107" s="17" t="s">
        <v>15</v>
      </c>
      <c r="D107" s="18">
        <f>D110</f>
        <v>7.504</v>
      </c>
    </row>
    <row r="108" spans="1:4" ht="31.5">
      <c r="A108" s="15" t="s">
        <v>293</v>
      </c>
      <c r="B108" s="16" t="s">
        <v>143</v>
      </c>
      <c r="C108" s="17" t="s">
        <v>294</v>
      </c>
      <c r="D108" s="18">
        <f>D109</f>
        <v>7.504</v>
      </c>
    </row>
    <row r="109" spans="1:4" ht="78.75">
      <c r="A109" s="15" t="s">
        <v>295</v>
      </c>
      <c r="B109" s="16" t="s">
        <v>143</v>
      </c>
      <c r="C109" s="17" t="s">
        <v>296</v>
      </c>
      <c r="D109" s="18">
        <f>D110</f>
        <v>7.504</v>
      </c>
    </row>
    <row r="110" spans="1:4" ht="157.5">
      <c r="A110" s="15" t="s">
        <v>438</v>
      </c>
      <c r="B110" s="16" t="s">
        <v>143</v>
      </c>
      <c r="C110" s="17" t="s">
        <v>369</v>
      </c>
      <c r="D110" s="18">
        <v>7.504</v>
      </c>
    </row>
    <row r="111" spans="1:4" ht="31.5" hidden="1">
      <c r="A111" s="19" t="s">
        <v>80</v>
      </c>
      <c r="B111" s="20" t="s">
        <v>81</v>
      </c>
      <c r="C111" s="21"/>
      <c r="D111" s="14">
        <f>D112</f>
        <v>0</v>
      </c>
    </row>
    <row r="112" spans="1:4" ht="15.75" hidden="1">
      <c r="A112" s="15" t="s">
        <v>12</v>
      </c>
      <c r="B112" s="16" t="s">
        <v>81</v>
      </c>
      <c r="C112" s="17" t="s">
        <v>13</v>
      </c>
      <c r="D112" s="18">
        <f>D113</f>
        <v>0</v>
      </c>
    </row>
    <row r="113" spans="1:4" ht="15.75" hidden="1">
      <c r="A113" s="15" t="s">
        <v>66</v>
      </c>
      <c r="B113" s="16" t="s">
        <v>81</v>
      </c>
      <c r="C113" s="17" t="s">
        <v>15</v>
      </c>
      <c r="D113" s="18">
        <f>D114</f>
        <v>0</v>
      </c>
    </row>
    <row r="114" spans="1:4" ht="31.5" hidden="1">
      <c r="A114" s="15" t="s">
        <v>67</v>
      </c>
      <c r="B114" s="16" t="s">
        <v>81</v>
      </c>
      <c r="C114" s="17" t="s">
        <v>68</v>
      </c>
      <c r="D114" s="18">
        <f>D115</f>
        <v>0</v>
      </c>
    </row>
    <row r="115" spans="1:4" ht="47.25" hidden="1">
      <c r="A115" s="15" t="s">
        <v>37</v>
      </c>
      <c r="B115" s="16" t="s">
        <v>81</v>
      </c>
      <c r="C115" s="17" t="s">
        <v>38</v>
      </c>
      <c r="D115" s="18">
        <v>0</v>
      </c>
    </row>
    <row r="116" spans="1:4" ht="31.5">
      <c r="A116" s="19" t="s">
        <v>58</v>
      </c>
      <c r="B116" s="20" t="s">
        <v>59</v>
      </c>
      <c r="C116" s="21"/>
      <c r="D116" s="14">
        <f>D117</f>
        <v>480.301</v>
      </c>
    </row>
    <row r="117" spans="1:4" ht="15.75">
      <c r="A117" s="15" t="s">
        <v>12</v>
      </c>
      <c r="B117" s="16" t="s">
        <v>59</v>
      </c>
      <c r="C117" s="17" t="s">
        <v>13</v>
      </c>
      <c r="D117" s="18">
        <f>D118</f>
        <v>480.301</v>
      </c>
    </row>
    <row r="118" spans="1:4" ht="15.75">
      <c r="A118" s="15" t="s">
        <v>66</v>
      </c>
      <c r="B118" s="16" t="s">
        <v>59</v>
      </c>
      <c r="C118" s="17" t="s">
        <v>15</v>
      </c>
      <c r="D118" s="18">
        <f>D119</f>
        <v>480.301</v>
      </c>
    </row>
    <row r="119" spans="1:4" ht="15.75">
      <c r="A119" s="15" t="s">
        <v>333</v>
      </c>
      <c r="B119" s="16" t="s">
        <v>59</v>
      </c>
      <c r="C119" s="17" t="s">
        <v>486</v>
      </c>
      <c r="D119" s="18">
        <f>D120</f>
        <v>480.301</v>
      </c>
    </row>
    <row r="120" spans="1:4" ht="110.25">
      <c r="A120" s="15" t="s">
        <v>454</v>
      </c>
      <c r="B120" s="16" t="s">
        <v>59</v>
      </c>
      <c r="C120" s="17" t="s">
        <v>453</v>
      </c>
      <c r="D120" s="18">
        <v>480.301</v>
      </c>
    </row>
    <row r="121" spans="1:4" ht="15.75">
      <c r="A121" s="15" t="s">
        <v>297</v>
      </c>
      <c r="B121" s="20" t="s">
        <v>298</v>
      </c>
      <c r="C121" s="21"/>
      <c r="D121" s="14">
        <f>D122</f>
        <v>152.909</v>
      </c>
    </row>
    <row r="122" spans="1:4" ht="15.75">
      <c r="A122" s="15" t="s">
        <v>12</v>
      </c>
      <c r="B122" s="16" t="s">
        <v>298</v>
      </c>
      <c r="C122" s="17" t="s">
        <v>13</v>
      </c>
      <c r="D122" s="18">
        <f>D123</f>
        <v>152.909</v>
      </c>
    </row>
    <row r="123" spans="1:4" ht="15.75">
      <c r="A123" s="15" t="s">
        <v>66</v>
      </c>
      <c r="B123" s="16" t="s">
        <v>298</v>
      </c>
      <c r="C123" s="17" t="s">
        <v>15</v>
      </c>
      <c r="D123" s="18">
        <f>D124</f>
        <v>152.909</v>
      </c>
    </row>
    <row r="124" spans="1:4" ht="47.25">
      <c r="A124" s="15" t="s">
        <v>299</v>
      </c>
      <c r="B124" s="16" t="s">
        <v>298</v>
      </c>
      <c r="C124" s="17" t="s">
        <v>300</v>
      </c>
      <c r="D124" s="18">
        <f>D125+D129+D132+D137+D140+D143+D146+D150+D156</f>
        <v>152.909</v>
      </c>
    </row>
    <row r="125" spans="1:4" ht="63">
      <c r="A125" s="15" t="s">
        <v>301</v>
      </c>
      <c r="B125" s="16" t="s">
        <v>298</v>
      </c>
      <c r="C125" s="17" t="s">
        <v>302</v>
      </c>
      <c r="D125" s="18">
        <f>D126</f>
        <v>16.5</v>
      </c>
    </row>
    <row r="126" spans="1:4" ht="94.5">
      <c r="A126" s="15" t="s">
        <v>303</v>
      </c>
      <c r="B126" s="16" t="s">
        <v>298</v>
      </c>
      <c r="C126" s="17" t="s">
        <v>304</v>
      </c>
      <c r="D126" s="18">
        <v>16.5</v>
      </c>
    </row>
    <row r="127" spans="1:4" ht="126">
      <c r="A127" s="15" t="s">
        <v>425</v>
      </c>
      <c r="B127" s="16" t="s">
        <v>298</v>
      </c>
      <c r="C127" s="17" t="s">
        <v>413</v>
      </c>
      <c r="D127" s="18">
        <v>15</v>
      </c>
    </row>
    <row r="128" spans="1:4" ht="94.5">
      <c r="A128" s="15" t="s">
        <v>426</v>
      </c>
      <c r="B128" s="16" t="s">
        <v>298</v>
      </c>
      <c r="C128" s="17" t="s">
        <v>414</v>
      </c>
      <c r="D128" s="18">
        <v>1.5</v>
      </c>
    </row>
    <row r="129" spans="1:4" ht="83.25" customHeight="1">
      <c r="A129" s="15" t="s">
        <v>312</v>
      </c>
      <c r="B129" s="16" t="s">
        <v>298</v>
      </c>
      <c r="C129" s="17" t="s">
        <v>305</v>
      </c>
      <c r="D129" s="18">
        <f>D130+D131</f>
        <v>31.659</v>
      </c>
    </row>
    <row r="130" spans="1:4" ht="189">
      <c r="A130" s="15" t="s">
        <v>505</v>
      </c>
      <c r="B130" s="16" t="s">
        <v>298</v>
      </c>
      <c r="C130" s="17" t="s">
        <v>487</v>
      </c>
      <c r="D130" s="18">
        <v>2</v>
      </c>
    </row>
    <row r="131" spans="1:4" ht="110.25">
      <c r="A131" s="15" t="s">
        <v>427</v>
      </c>
      <c r="B131" s="16" t="s">
        <v>298</v>
      </c>
      <c r="C131" s="17" t="s">
        <v>415</v>
      </c>
      <c r="D131" s="18">
        <v>29.659</v>
      </c>
    </row>
    <row r="132" spans="1:4" ht="63">
      <c r="A132" s="15" t="s">
        <v>307</v>
      </c>
      <c r="B132" s="16" t="s">
        <v>298</v>
      </c>
      <c r="C132" s="17" t="s">
        <v>308</v>
      </c>
      <c r="D132" s="18">
        <f>D133</f>
        <v>17.2</v>
      </c>
    </row>
    <row r="133" spans="1:4" ht="94.5">
      <c r="A133" s="15" t="s">
        <v>310</v>
      </c>
      <c r="B133" s="16" t="s">
        <v>298</v>
      </c>
      <c r="C133" s="17" t="s">
        <v>309</v>
      </c>
      <c r="D133" s="18">
        <v>17.2</v>
      </c>
    </row>
    <row r="134" spans="1:4" ht="110.25">
      <c r="A134" s="15" t="s">
        <v>428</v>
      </c>
      <c r="B134" s="16" t="s">
        <v>298</v>
      </c>
      <c r="C134" s="17" t="s">
        <v>416</v>
      </c>
      <c r="D134" s="18">
        <v>0.4</v>
      </c>
    </row>
    <row r="135" spans="1:4" ht="126">
      <c r="A135" s="15" t="s">
        <v>467</v>
      </c>
      <c r="B135" s="16" t="s">
        <v>298</v>
      </c>
      <c r="C135" s="17" t="s">
        <v>417</v>
      </c>
      <c r="D135" s="18">
        <v>12.712</v>
      </c>
    </row>
    <row r="136" spans="1:4" ht="94.5">
      <c r="A136" s="15" t="s">
        <v>429</v>
      </c>
      <c r="B136" s="16" t="s">
        <v>298</v>
      </c>
      <c r="C136" s="17" t="s">
        <v>418</v>
      </c>
      <c r="D136" s="18">
        <v>4</v>
      </c>
    </row>
    <row r="137" spans="1:4" ht="78.75">
      <c r="A137" s="15" t="s">
        <v>313</v>
      </c>
      <c r="B137" s="16" t="s">
        <v>298</v>
      </c>
      <c r="C137" s="17" t="s">
        <v>314</v>
      </c>
      <c r="D137" s="18">
        <v>0.8</v>
      </c>
    </row>
    <row r="138" spans="1:4" ht="141.75">
      <c r="A138" s="15" t="s">
        <v>430</v>
      </c>
      <c r="B138" s="16" t="s">
        <v>298</v>
      </c>
      <c r="C138" s="17" t="s">
        <v>455</v>
      </c>
      <c r="D138" s="18">
        <v>0.8</v>
      </c>
    </row>
    <row r="139" spans="1:4" ht="129.75" customHeight="1">
      <c r="A139" s="15" t="s">
        <v>430</v>
      </c>
      <c r="B139" s="16" t="s">
        <v>298</v>
      </c>
      <c r="C139" s="17" t="s">
        <v>419</v>
      </c>
      <c r="D139" s="18">
        <v>0.75</v>
      </c>
    </row>
    <row r="140" spans="1:4" ht="78.75">
      <c r="A140" s="15" t="s">
        <v>315</v>
      </c>
      <c r="B140" s="16" t="s">
        <v>298</v>
      </c>
      <c r="C140" s="17" t="s">
        <v>318</v>
      </c>
      <c r="D140" s="18">
        <f>D141</f>
        <v>0.45</v>
      </c>
    </row>
    <row r="141" spans="1:4" ht="126">
      <c r="A141" s="15" t="s">
        <v>316</v>
      </c>
      <c r="B141" s="16" t="s">
        <v>298</v>
      </c>
      <c r="C141" s="17" t="s">
        <v>317</v>
      </c>
      <c r="D141" s="18">
        <v>0.45</v>
      </c>
    </row>
    <row r="142" spans="1:4" ht="157.5">
      <c r="A142" s="15" t="s">
        <v>431</v>
      </c>
      <c r="B142" s="16" t="s">
        <v>298</v>
      </c>
      <c r="C142" s="17" t="s">
        <v>420</v>
      </c>
      <c r="D142" s="18">
        <v>0.45</v>
      </c>
    </row>
    <row r="143" spans="1:4" ht="78.75">
      <c r="A143" s="15" t="s">
        <v>319</v>
      </c>
      <c r="B143" s="16" t="s">
        <v>298</v>
      </c>
      <c r="C143" s="17" t="s">
        <v>320</v>
      </c>
      <c r="D143" s="18">
        <v>11.6</v>
      </c>
    </row>
    <row r="144" spans="1:4" ht="157.5">
      <c r="A144" s="15" t="s">
        <v>506</v>
      </c>
      <c r="B144" s="16" t="s">
        <v>298</v>
      </c>
      <c r="C144" s="17" t="s">
        <v>488</v>
      </c>
      <c r="D144" s="18">
        <v>1</v>
      </c>
    </row>
    <row r="145" spans="1:4" ht="173.25">
      <c r="A145" s="15" t="s">
        <v>432</v>
      </c>
      <c r="B145" s="16" t="s">
        <v>298</v>
      </c>
      <c r="C145" s="17" t="s">
        <v>421</v>
      </c>
      <c r="D145" s="18">
        <v>10.551</v>
      </c>
    </row>
    <row r="146" spans="1:4" ht="78.75">
      <c r="A146" s="15" t="s">
        <v>321</v>
      </c>
      <c r="B146" s="16" t="s">
        <v>298</v>
      </c>
      <c r="C146" s="17" t="s">
        <v>323</v>
      </c>
      <c r="D146" s="18">
        <f>D147</f>
        <v>2.5</v>
      </c>
    </row>
    <row r="147" spans="1:4" ht="94.5">
      <c r="A147" s="15" t="s">
        <v>322</v>
      </c>
      <c r="B147" s="16" t="s">
        <v>298</v>
      </c>
      <c r="C147" s="17" t="s">
        <v>324</v>
      </c>
      <c r="D147" s="18">
        <v>2.5</v>
      </c>
    </row>
    <row r="148" spans="1:4" ht="114" customHeight="1">
      <c r="A148" s="15" t="s">
        <v>456</v>
      </c>
      <c r="B148" s="16" t="s">
        <v>298</v>
      </c>
      <c r="C148" s="17" t="s">
        <v>489</v>
      </c>
      <c r="D148" s="18">
        <v>1.023</v>
      </c>
    </row>
    <row r="149" spans="1:4" ht="111" customHeight="1">
      <c r="A149" s="15" t="s">
        <v>491</v>
      </c>
      <c r="B149" s="16" t="s">
        <v>298</v>
      </c>
      <c r="C149" s="17" t="s">
        <v>490</v>
      </c>
      <c r="D149" s="18">
        <v>1.5</v>
      </c>
    </row>
    <row r="150" spans="1:4" ht="78.75">
      <c r="A150" s="15" t="s">
        <v>325</v>
      </c>
      <c r="B150" s="16" t="s">
        <v>298</v>
      </c>
      <c r="C150" s="17" t="s">
        <v>328</v>
      </c>
      <c r="D150" s="18">
        <f>D151</f>
        <v>64.7</v>
      </c>
    </row>
    <row r="151" spans="1:4" ht="110.25">
      <c r="A151" s="15" t="s">
        <v>326</v>
      </c>
      <c r="B151" s="16" t="s">
        <v>298</v>
      </c>
      <c r="C151" s="17" t="s">
        <v>327</v>
      </c>
      <c r="D151" s="18">
        <v>64.7</v>
      </c>
    </row>
    <row r="152" spans="1:4" ht="141.75">
      <c r="A152" s="15" t="s">
        <v>507</v>
      </c>
      <c r="B152" s="16" t="s">
        <v>298</v>
      </c>
      <c r="C152" s="17" t="s">
        <v>492</v>
      </c>
      <c r="D152" s="18">
        <v>5</v>
      </c>
    </row>
    <row r="153" spans="1:4" ht="291" customHeight="1">
      <c r="A153" s="15" t="s">
        <v>466</v>
      </c>
      <c r="B153" s="16" t="s">
        <v>298</v>
      </c>
      <c r="C153" s="17" t="s">
        <v>457</v>
      </c>
      <c r="D153" s="18">
        <v>1.5</v>
      </c>
    </row>
    <row r="154" spans="1:4" ht="126">
      <c r="A154" s="15" t="s">
        <v>433</v>
      </c>
      <c r="B154" s="16" t="s">
        <v>298</v>
      </c>
      <c r="C154" s="17" t="s">
        <v>422</v>
      </c>
      <c r="D154" s="18">
        <v>0.687</v>
      </c>
    </row>
    <row r="155" spans="1:4" ht="110.25">
      <c r="A155" s="15" t="s">
        <v>434</v>
      </c>
      <c r="B155" s="16" t="s">
        <v>298</v>
      </c>
      <c r="C155" s="17" t="s">
        <v>423</v>
      </c>
      <c r="D155" s="18">
        <v>57.491</v>
      </c>
    </row>
    <row r="156" spans="1:4" ht="112.5" customHeight="1">
      <c r="A156" s="15" t="s">
        <v>329</v>
      </c>
      <c r="B156" s="16" t="s">
        <v>298</v>
      </c>
      <c r="C156" s="17" t="s">
        <v>332</v>
      </c>
      <c r="D156" s="18">
        <f>D157</f>
        <v>7.5</v>
      </c>
    </row>
    <row r="157" spans="1:4" ht="141.75">
      <c r="A157" s="15" t="s">
        <v>330</v>
      </c>
      <c r="B157" s="16" t="s">
        <v>298</v>
      </c>
      <c r="C157" s="17" t="s">
        <v>331</v>
      </c>
      <c r="D157" s="18">
        <v>7.5</v>
      </c>
    </row>
    <row r="158" spans="1:4" ht="15.75">
      <c r="A158" s="37" t="s">
        <v>240</v>
      </c>
      <c r="B158" s="20" t="s">
        <v>239</v>
      </c>
      <c r="C158" s="21"/>
      <c r="D158" s="14">
        <f>D159</f>
        <v>4644.957</v>
      </c>
    </row>
    <row r="159" spans="1:4" ht="15.75">
      <c r="A159" s="15" t="s">
        <v>12</v>
      </c>
      <c r="B159" s="16" t="s">
        <v>239</v>
      </c>
      <c r="C159" s="17" t="s">
        <v>13</v>
      </c>
      <c r="D159" s="18">
        <f>D160</f>
        <v>4644.957</v>
      </c>
    </row>
    <row r="160" spans="1:4" ht="15.75">
      <c r="A160" s="15" t="s">
        <v>66</v>
      </c>
      <c r="B160" s="16" t="s">
        <v>239</v>
      </c>
      <c r="C160" s="17" t="s">
        <v>15</v>
      </c>
      <c r="D160" s="18">
        <f>D161</f>
        <v>4644.957</v>
      </c>
    </row>
    <row r="161" spans="1:4" ht="15.75">
      <c r="A161" s="15" t="s">
        <v>333</v>
      </c>
      <c r="B161" s="16" t="s">
        <v>239</v>
      </c>
      <c r="C161" s="17" t="s">
        <v>335</v>
      </c>
      <c r="D161" s="18">
        <f>D162</f>
        <v>4644.957</v>
      </c>
    </row>
    <row r="162" spans="1:4" ht="110.25">
      <c r="A162" s="15" t="s">
        <v>334</v>
      </c>
      <c r="B162" s="16" t="s">
        <v>239</v>
      </c>
      <c r="C162" s="17" t="s">
        <v>336</v>
      </c>
      <c r="D162" s="18">
        <v>4644.957</v>
      </c>
    </row>
    <row r="163" spans="1:4" ht="31.5">
      <c r="A163" s="19" t="s">
        <v>337</v>
      </c>
      <c r="B163" s="20" t="s">
        <v>338</v>
      </c>
      <c r="C163" s="21"/>
      <c r="D163" s="14">
        <f>D164</f>
        <v>2.518</v>
      </c>
    </row>
    <row r="164" spans="1:4" ht="15.75">
      <c r="A164" s="15" t="s">
        <v>12</v>
      </c>
      <c r="B164" s="16" t="s">
        <v>338</v>
      </c>
      <c r="C164" s="17" t="s">
        <v>13</v>
      </c>
      <c r="D164" s="18">
        <f>D165+D167</f>
        <v>2.518</v>
      </c>
    </row>
    <row r="165" spans="1:4" ht="33" customHeight="1" hidden="1">
      <c r="A165" s="15" t="s">
        <v>84</v>
      </c>
      <c r="B165" s="16" t="s">
        <v>232</v>
      </c>
      <c r="C165" s="17" t="s">
        <v>85</v>
      </c>
      <c r="D165" s="18">
        <f>D166</f>
        <v>0</v>
      </c>
    </row>
    <row r="166" spans="1:4" ht="96" customHeight="1" hidden="1">
      <c r="A166" s="15" t="s">
        <v>56</v>
      </c>
      <c r="B166" s="16" t="s">
        <v>232</v>
      </c>
      <c r="C166" s="17" t="s">
        <v>57</v>
      </c>
      <c r="D166" s="18">
        <v>0</v>
      </c>
    </row>
    <row r="167" spans="1:4" ht="15.75">
      <c r="A167" s="15" t="s">
        <v>66</v>
      </c>
      <c r="B167" s="16" t="s">
        <v>338</v>
      </c>
      <c r="C167" s="17" t="s">
        <v>15</v>
      </c>
      <c r="D167" s="18">
        <f>D168</f>
        <v>2.518</v>
      </c>
    </row>
    <row r="168" spans="1:4" ht="47.25">
      <c r="A168" s="15" t="s">
        <v>299</v>
      </c>
      <c r="B168" s="16" t="s">
        <v>338</v>
      </c>
      <c r="C168" s="17" t="s">
        <v>300</v>
      </c>
      <c r="D168" s="18">
        <v>2.518</v>
      </c>
    </row>
    <row r="169" spans="1:4" ht="63">
      <c r="A169" s="15" t="s">
        <v>301</v>
      </c>
      <c r="B169" s="16" t="s">
        <v>338</v>
      </c>
      <c r="C169" s="17" t="s">
        <v>302</v>
      </c>
      <c r="D169" s="18">
        <f>D205</f>
        <v>0.768</v>
      </c>
    </row>
    <row r="170" spans="1:4" ht="94.5" hidden="1">
      <c r="A170" s="15" t="s">
        <v>303</v>
      </c>
      <c r="B170" s="16" t="s">
        <v>186</v>
      </c>
      <c r="C170" s="17" t="s">
        <v>304</v>
      </c>
      <c r="D170" s="18">
        <v>92006.129</v>
      </c>
    </row>
    <row r="171" spans="1:4" ht="78.75" hidden="1">
      <c r="A171" s="15" t="s">
        <v>312</v>
      </c>
      <c r="B171" s="16" t="s">
        <v>186</v>
      </c>
      <c r="C171" s="17" t="s">
        <v>305</v>
      </c>
      <c r="D171" s="18">
        <v>2643.5</v>
      </c>
    </row>
    <row r="172" spans="1:4" ht="110.25" hidden="1">
      <c r="A172" s="15" t="s">
        <v>311</v>
      </c>
      <c r="B172" s="16" t="s">
        <v>186</v>
      </c>
      <c r="C172" s="17" t="s">
        <v>306</v>
      </c>
      <c r="D172" s="18">
        <v>1871.9</v>
      </c>
    </row>
    <row r="173" spans="1:4" ht="94.5" hidden="1">
      <c r="A173" s="15" t="s">
        <v>187</v>
      </c>
      <c r="B173" s="16" t="s">
        <v>186</v>
      </c>
      <c r="C173" s="17" t="s">
        <v>300</v>
      </c>
      <c r="D173" s="18">
        <v>1406.46</v>
      </c>
    </row>
    <row r="174" spans="1:4" ht="15.75" hidden="1">
      <c r="A174" s="15" t="s">
        <v>66</v>
      </c>
      <c r="B174" s="16" t="s">
        <v>186</v>
      </c>
      <c r="C174" s="17" t="s">
        <v>302</v>
      </c>
      <c r="D174" s="18">
        <f>D175+D177+D179</f>
        <v>49.900000000000006</v>
      </c>
    </row>
    <row r="175" spans="1:4" ht="31.5" hidden="1">
      <c r="A175" s="15" t="s">
        <v>144</v>
      </c>
      <c r="B175" s="16" t="s">
        <v>186</v>
      </c>
      <c r="C175" s="17" t="s">
        <v>304</v>
      </c>
      <c r="D175" s="18">
        <f>D176</f>
        <v>8.9</v>
      </c>
    </row>
    <row r="176" spans="1:4" ht="63" hidden="1">
      <c r="A176" s="15" t="s">
        <v>145</v>
      </c>
      <c r="B176" s="16" t="s">
        <v>186</v>
      </c>
      <c r="C176" s="17" t="s">
        <v>305</v>
      </c>
      <c r="D176" s="18">
        <v>8.9</v>
      </c>
    </row>
    <row r="177" spans="1:4" ht="47.25" hidden="1">
      <c r="A177" s="15" t="s">
        <v>166</v>
      </c>
      <c r="B177" s="16" t="s">
        <v>186</v>
      </c>
      <c r="C177" s="17" t="s">
        <v>306</v>
      </c>
      <c r="D177" s="18">
        <f>D178</f>
        <v>1.4</v>
      </c>
    </row>
    <row r="178" spans="1:4" ht="63" hidden="1">
      <c r="A178" s="15" t="s">
        <v>167</v>
      </c>
      <c r="B178" s="16" t="s">
        <v>186</v>
      </c>
      <c r="C178" s="17" t="s">
        <v>300</v>
      </c>
      <c r="D178" s="18">
        <v>1.4</v>
      </c>
    </row>
    <row r="179" spans="1:4" ht="31.5" hidden="1">
      <c r="A179" s="15" t="s">
        <v>67</v>
      </c>
      <c r="B179" s="16" t="s">
        <v>186</v>
      </c>
      <c r="C179" s="17" t="s">
        <v>302</v>
      </c>
      <c r="D179" s="18">
        <f>D180</f>
        <v>39.6</v>
      </c>
    </row>
    <row r="180" spans="1:4" ht="47.25" hidden="1">
      <c r="A180" s="15" t="s">
        <v>69</v>
      </c>
      <c r="B180" s="16" t="s">
        <v>186</v>
      </c>
      <c r="C180" s="17" t="s">
        <v>304</v>
      </c>
      <c r="D180" s="18">
        <v>39.6</v>
      </c>
    </row>
    <row r="181" spans="1:4" ht="15.75" hidden="1">
      <c r="A181" s="15" t="s">
        <v>168</v>
      </c>
      <c r="B181" s="16" t="s">
        <v>186</v>
      </c>
      <c r="C181" s="17" t="s">
        <v>305</v>
      </c>
      <c r="D181" s="18">
        <f>D182</f>
        <v>18.5</v>
      </c>
    </row>
    <row r="182" spans="1:4" ht="15.75" hidden="1">
      <c r="A182" s="15" t="s">
        <v>170</v>
      </c>
      <c r="B182" s="16" t="s">
        <v>186</v>
      </c>
      <c r="C182" s="17" t="s">
        <v>306</v>
      </c>
      <c r="D182" s="18">
        <f>D183</f>
        <v>18.5</v>
      </c>
    </row>
    <row r="183" spans="1:4" ht="31.5" hidden="1">
      <c r="A183" s="15" t="s">
        <v>172</v>
      </c>
      <c r="B183" s="16" t="s">
        <v>186</v>
      </c>
      <c r="C183" s="17" t="s">
        <v>300</v>
      </c>
      <c r="D183" s="18">
        <v>18.5</v>
      </c>
    </row>
    <row r="184" spans="1:4" ht="78.75" hidden="1">
      <c r="A184" s="15" t="s">
        <v>173</v>
      </c>
      <c r="B184" s="16" t="s">
        <v>186</v>
      </c>
      <c r="C184" s="17" t="s">
        <v>302</v>
      </c>
      <c r="D184" s="18">
        <f>D185</f>
        <v>19</v>
      </c>
    </row>
    <row r="185" spans="1:4" ht="63" hidden="1">
      <c r="A185" s="15" t="s">
        <v>174</v>
      </c>
      <c r="B185" s="16" t="s">
        <v>186</v>
      </c>
      <c r="C185" s="17" t="s">
        <v>304</v>
      </c>
      <c r="D185" s="18">
        <f>D186</f>
        <v>19</v>
      </c>
    </row>
    <row r="186" spans="1:4" ht="63" hidden="1">
      <c r="A186" s="15" t="s">
        <v>175</v>
      </c>
      <c r="B186" s="16" t="s">
        <v>186</v>
      </c>
      <c r="C186" s="17" t="s">
        <v>305</v>
      </c>
      <c r="D186" s="18">
        <v>19</v>
      </c>
    </row>
    <row r="187" spans="1:4" ht="47.25" hidden="1">
      <c r="A187" s="15" t="s">
        <v>176</v>
      </c>
      <c r="B187" s="16" t="s">
        <v>186</v>
      </c>
      <c r="C187" s="17" t="s">
        <v>306</v>
      </c>
      <c r="D187" s="18">
        <f>D188</f>
        <v>-1362</v>
      </c>
    </row>
    <row r="188" spans="1:4" ht="63" hidden="1">
      <c r="A188" s="15" t="s">
        <v>177</v>
      </c>
      <c r="B188" s="16" t="s">
        <v>186</v>
      </c>
      <c r="C188" s="17" t="s">
        <v>300</v>
      </c>
      <c r="D188" s="18">
        <v>-1362</v>
      </c>
    </row>
    <row r="189" spans="1:4" ht="15.75" hidden="1">
      <c r="A189" s="15" t="s">
        <v>178</v>
      </c>
      <c r="B189" s="16" t="s">
        <v>186</v>
      </c>
      <c r="C189" s="17" t="s">
        <v>302</v>
      </c>
      <c r="D189" s="18">
        <f>D190</f>
        <v>84638.131</v>
      </c>
    </row>
    <row r="190" spans="1:4" ht="47.25" hidden="1">
      <c r="A190" s="15" t="s">
        <v>180</v>
      </c>
      <c r="B190" s="16" t="s">
        <v>186</v>
      </c>
      <c r="C190" s="17" t="s">
        <v>304</v>
      </c>
      <c r="D190" s="18">
        <f>D191+D202</f>
        <v>84638.131</v>
      </c>
    </row>
    <row r="191" spans="1:4" ht="31.5" hidden="1">
      <c r="A191" s="15" t="s">
        <v>182</v>
      </c>
      <c r="B191" s="16" t="s">
        <v>186</v>
      </c>
      <c r="C191" s="17" t="s">
        <v>305</v>
      </c>
      <c r="D191" s="18">
        <f>D192+D193+D194+D195+D197+D199+D201</f>
        <v>77558.131</v>
      </c>
    </row>
    <row r="192" spans="1:4" ht="31.5" hidden="1">
      <c r="A192" s="15" t="s">
        <v>188</v>
      </c>
      <c r="B192" s="16" t="s">
        <v>186</v>
      </c>
      <c r="C192" s="17" t="s">
        <v>306</v>
      </c>
      <c r="D192" s="18">
        <v>18600</v>
      </c>
    </row>
    <row r="193" spans="1:4" ht="47.25" hidden="1">
      <c r="A193" s="15" t="s">
        <v>189</v>
      </c>
      <c r="B193" s="16" t="s">
        <v>186</v>
      </c>
      <c r="C193" s="17" t="s">
        <v>300</v>
      </c>
      <c r="D193" s="18">
        <v>2892</v>
      </c>
    </row>
    <row r="194" spans="1:4" ht="31.5" hidden="1">
      <c r="A194" s="15" t="s">
        <v>190</v>
      </c>
      <c r="B194" s="16" t="s">
        <v>186</v>
      </c>
      <c r="C194" s="17" t="s">
        <v>302</v>
      </c>
      <c r="D194" s="18">
        <v>1800</v>
      </c>
    </row>
    <row r="195" spans="1:4" ht="31.5" hidden="1">
      <c r="A195" s="15" t="s">
        <v>191</v>
      </c>
      <c r="B195" s="16" t="s">
        <v>186</v>
      </c>
      <c r="C195" s="17" t="s">
        <v>304</v>
      </c>
      <c r="D195" s="18">
        <f>D196</f>
        <v>15000</v>
      </c>
    </row>
    <row r="196" spans="1:4" ht="47.25" hidden="1">
      <c r="A196" s="15" t="s">
        <v>192</v>
      </c>
      <c r="B196" s="16" t="s">
        <v>186</v>
      </c>
      <c r="C196" s="17" t="s">
        <v>305</v>
      </c>
      <c r="D196" s="18">
        <v>15000</v>
      </c>
    </row>
    <row r="197" spans="1:4" ht="63" hidden="1">
      <c r="A197" s="15" t="s">
        <v>183</v>
      </c>
      <c r="B197" s="16" t="s">
        <v>186</v>
      </c>
      <c r="C197" s="17" t="s">
        <v>306</v>
      </c>
      <c r="D197" s="18">
        <f>D198</f>
        <v>2299.968</v>
      </c>
    </row>
    <row r="198" spans="1:4" ht="78.75" hidden="1">
      <c r="A198" s="15" t="s">
        <v>184</v>
      </c>
      <c r="B198" s="16" t="s">
        <v>186</v>
      </c>
      <c r="C198" s="17" t="s">
        <v>300</v>
      </c>
      <c r="D198" s="18">
        <v>2299.968</v>
      </c>
    </row>
    <row r="199" spans="1:4" ht="31.5" hidden="1">
      <c r="A199" s="15" t="s">
        <v>193</v>
      </c>
      <c r="B199" s="16" t="s">
        <v>186</v>
      </c>
      <c r="C199" s="17" t="s">
        <v>302</v>
      </c>
      <c r="D199" s="18">
        <f>D200</f>
        <v>23341.163</v>
      </c>
    </row>
    <row r="200" spans="1:4" ht="31.5" hidden="1">
      <c r="A200" s="15" t="s">
        <v>194</v>
      </c>
      <c r="B200" s="16" t="s">
        <v>186</v>
      </c>
      <c r="C200" s="17" t="s">
        <v>304</v>
      </c>
      <c r="D200" s="18">
        <v>23341.163</v>
      </c>
    </row>
    <row r="201" spans="1:4" ht="63" hidden="1">
      <c r="A201" s="15" t="s">
        <v>195</v>
      </c>
      <c r="B201" s="16" t="s">
        <v>186</v>
      </c>
      <c r="C201" s="17" t="s">
        <v>305</v>
      </c>
      <c r="D201" s="18">
        <v>13625</v>
      </c>
    </row>
    <row r="202" spans="1:4" ht="31.5" hidden="1">
      <c r="A202" s="15" t="s">
        <v>185</v>
      </c>
      <c r="B202" s="16" t="s">
        <v>186</v>
      </c>
      <c r="C202" s="17" t="s">
        <v>306</v>
      </c>
      <c r="D202" s="18">
        <f>D203</f>
        <v>7080</v>
      </c>
    </row>
    <row r="203" spans="1:4" ht="78.75" hidden="1">
      <c r="A203" s="15" t="s">
        <v>196</v>
      </c>
      <c r="B203" s="16" t="s">
        <v>186</v>
      </c>
      <c r="C203" s="17" t="s">
        <v>300</v>
      </c>
      <c r="D203" s="18">
        <f>D204</f>
        <v>7080</v>
      </c>
    </row>
    <row r="204" spans="1:4" ht="94.5" hidden="1">
      <c r="A204" s="15" t="s">
        <v>197</v>
      </c>
      <c r="B204" s="16" t="s">
        <v>186</v>
      </c>
      <c r="C204" s="17" t="s">
        <v>302</v>
      </c>
      <c r="D204" s="18">
        <v>7080</v>
      </c>
    </row>
    <row r="205" spans="1:4" ht="94.5">
      <c r="A205" s="15" t="s">
        <v>435</v>
      </c>
      <c r="B205" s="16" t="s">
        <v>338</v>
      </c>
      <c r="C205" s="17" t="s">
        <v>414</v>
      </c>
      <c r="D205" s="18">
        <v>0.768</v>
      </c>
    </row>
    <row r="206" spans="1:4" ht="78.75">
      <c r="A206" s="15" t="s">
        <v>312</v>
      </c>
      <c r="B206" s="16" t="s">
        <v>338</v>
      </c>
      <c r="C206" s="17" t="s">
        <v>305</v>
      </c>
      <c r="D206" s="18">
        <f>D207</f>
        <v>0.75</v>
      </c>
    </row>
    <row r="207" spans="1:4" ht="110.25">
      <c r="A207" s="15" t="s">
        <v>436</v>
      </c>
      <c r="B207" s="16" t="s">
        <v>338</v>
      </c>
      <c r="C207" s="17" t="s">
        <v>424</v>
      </c>
      <c r="D207" s="18">
        <v>0.75</v>
      </c>
    </row>
    <row r="208" spans="1:4" ht="78.75">
      <c r="A208" s="15" t="s">
        <v>321</v>
      </c>
      <c r="B208" s="16" t="s">
        <v>338</v>
      </c>
      <c r="C208" s="17" t="s">
        <v>323</v>
      </c>
      <c r="D208" s="18">
        <f>D209</f>
        <v>1</v>
      </c>
    </row>
    <row r="209" spans="1:4" ht="94.5">
      <c r="A209" s="15" t="s">
        <v>322</v>
      </c>
      <c r="B209" s="16" t="s">
        <v>338</v>
      </c>
      <c r="C209" s="17" t="s">
        <v>324</v>
      </c>
      <c r="D209" s="18">
        <v>1</v>
      </c>
    </row>
    <row r="210" spans="1:4" ht="110.25">
      <c r="A210" s="15" t="s">
        <v>491</v>
      </c>
      <c r="B210" s="16" t="s">
        <v>338</v>
      </c>
      <c r="C210" s="17" t="s">
        <v>493</v>
      </c>
      <c r="D210" s="18">
        <v>1</v>
      </c>
    </row>
    <row r="211" spans="1:5" ht="31.5">
      <c r="A211" s="19" t="s">
        <v>35</v>
      </c>
      <c r="B211" s="20" t="s">
        <v>36</v>
      </c>
      <c r="C211" s="21"/>
      <c r="D211" s="14">
        <f>D212</f>
        <v>89.6</v>
      </c>
      <c r="E211" s="30"/>
    </row>
    <row r="212" spans="1:6" ht="15.75">
      <c r="A212" s="15" t="s">
        <v>12</v>
      </c>
      <c r="B212" s="16" t="s">
        <v>36</v>
      </c>
      <c r="C212" s="17" t="s">
        <v>13</v>
      </c>
      <c r="D212" s="18">
        <f>D213+D217</f>
        <v>89.6</v>
      </c>
      <c r="F212" s="30"/>
    </row>
    <row r="213" spans="1:6" ht="47.25">
      <c r="A213" s="15" t="s">
        <v>202</v>
      </c>
      <c r="B213" s="16" t="s">
        <v>36</v>
      </c>
      <c r="C213" s="17" t="s">
        <v>203</v>
      </c>
      <c r="D213" s="18">
        <f>D214</f>
        <v>16.75</v>
      </c>
      <c r="F213" s="30"/>
    </row>
    <row r="214" spans="1:6" ht="94.5">
      <c r="A214" s="15" t="s">
        <v>210</v>
      </c>
      <c r="B214" s="16" t="s">
        <v>36</v>
      </c>
      <c r="C214" s="17" t="s">
        <v>233</v>
      </c>
      <c r="D214" s="18">
        <f>D215</f>
        <v>16.75</v>
      </c>
      <c r="F214" s="30"/>
    </row>
    <row r="215" spans="1:6" ht="78.75">
      <c r="A215" s="15" t="s">
        <v>234</v>
      </c>
      <c r="B215" s="16" t="s">
        <v>36</v>
      </c>
      <c r="C215" s="17" t="s">
        <v>235</v>
      </c>
      <c r="D215" s="18">
        <f>D216</f>
        <v>16.75</v>
      </c>
      <c r="F215" s="30"/>
    </row>
    <row r="216" spans="1:6" ht="63">
      <c r="A216" s="15" t="s">
        <v>211</v>
      </c>
      <c r="B216" s="16" t="s">
        <v>36</v>
      </c>
      <c r="C216" s="17" t="s">
        <v>212</v>
      </c>
      <c r="D216" s="18">
        <v>16.75</v>
      </c>
      <c r="F216" s="30"/>
    </row>
    <row r="217" spans="1:4" ht="31.5">
      <c r="A217" s="15" t="s">
        <v>88</v>
      </c>
      <c r="B217" s="16" t="s">
        <v>36</v>
      </c>
      <c r="C217" s="17" t="s">
        <v>89</v>
      </c>
      <c r="D217" s="18">
        <f>D218</f>
        <v>72.85</v>
      </c>
    </row>
    <row r="218" spans="1:4" ht="15.75">
      <c r="A218" s="15" t="s">
        <v>127</v>
      </c>
      <c r="B218" s="16" t="s">
        <v>36</v>
      </c>
      <c r="C218" s="17" t="s">
        <v>126</v>
      </c>
      <c r="D218" s="18">
        <f>D219</f>
        <v>72.85</v>
      </c>
    </row>
    <row r="219" spans="1:4" ht="31.5">
      <c r="A219" s="15" t="s">
        <v>128</v>
      </c>
      <c r="B219" s="16" t="s">
        <v>36</v>
      </c>
      <c r="C219" s="17" t="s">
        <v>125</v>
      </c>
      <c r="D219" s="18">
        <v>72.85</v>
      </c>
    </row>
    <row r="220" spans="1:4" ht="31.5">
      <c r="A220" s="19" t="s">
        <v>215</v>
      </c>
      <c r="B220" s="20" t="s">
        <v>216</v>
      </c>
      <c r="C220" s="21"/>
      <c r="D220" s="14">
        <f>D221+D231</f>
        <v>112795.146</v>
      </c>
    </row>
    <row r="221" spans="1:4" ht="15.75">
      <c r="A221" s="15" t="s">
        <v>12</v>
      </c>
      <c r="B221" s="16" t="s">
        <v>216</v>
      </c>
      <c r="C221" s="17" t="s">
        <v>13</v>
      </c>
      <c r="D221" s="18">
        <f>D222+D227</f>
        <v>10269.519</v>
      </c>
    </row>
    <row r="222" spans="1:4" ht="31.5">
      <c r="A222" s="15" t="s">
        <v>88</v>
      </c>
      <c r="B222" s="16" t="s">
        <v>216</v>
      </c>
      <c r="C222" s="17" t="s">
        <v>89</v>
      </c>
      <c r="D222" s="18">
        <f>D223+D225</f>
        <v>10261.98</v>
      </c>
    </row>
    <row r="223" spans="1:4" ht="15.75">
      <c r="A223" s="15" t="s">
        <v>127</v>
      </c>
      <c r="B223" s="16" t="s">
        <v>216</v>
      </c>
      <c r="C223" s="17" t="s">
        <v>126</v>
      </c>
      <c r="D223" s="18">
        <f>D224</f>
        <v>10160.595</v>
      </c>
    </row>
    <row r="224" spans="1:4" ht="31.5">
      <c r="A224" s="15" t="s">
        <v>23</v>
      </c>
      <c r="B224" s="16" t="s">
        <v>216</v>
      </c>
      <c r="C224" s="17" t="s">
        <v>125</v>
      </c>
      <c r="D224" s="18">
        <v>10160.595</v>
      </c>
    </row>
    <row r="225" spans="1:4" ht="15.75">
      <c r="A225" s="15" t="s">
        <v>340</v>
      </c>
      <c r="B225" s="16" t="s">
        <v>216</v>
      </c>
      <c r="C225" s="17" t="s">
        <v>341</v>
      </c>
      <c r="D225" s="18">
        <f>D226</f>
        <v>101.385</v>
      </c>
    </row>
    <row r="226" spans="1:4" ht="31.5">
      <c r="A226" s="15" t="s">
        <v>458</v>
      </c>
      <c r="B226" s="16" t="s">
        <v>216</v>
      </c>
      <c r="C226" s="17" t="s">
        <v>459</v>
      </c>
      <c r="D226" s="18">
        <v>101.385</v>
      </c>
    </row>
    <row r="227" spans="1:4" ht="15.75">
      <c r="A227" s="15" t="s">
        <v>66</v>
      </c>
      <c r="B227" s="16" t="s">
        <v>216</v>
      </c>
      <c r="C227" s="17" t="s">
        <v>15</v>
      </c>
      <c r="D227" s="18">
        <f>D228</f>
        <v>7.539</v>
      </c>
    </row>
    <row r="228" spans="1:4" ht="126">
      <c r="A228" s="15" t="s">
        <v>494</v>
      </c>
      <c r="B228" s="16" t="s">
        <v>216</v>
      </c>
      <c r="C228" s="17" t="s">
        <v>343</v>
      </c>
      <c r="D228" s="18">
        <f>D229</f>
        <v>7.539</v>
      </c>
    </row>
    <row r="229" spans="1:4" ht="63">
      <c r="A229" s="15" t="s">
        <v>495</v>
      </c>
      <c r="B229" s="16" t="s">
        <v>216</v>
      </c>
      <c r="C229" s="17" t="s">
        <v>345</v>
      </c>
      <c r="D229" s="18">
        <f>D230</f>
        <v>7.539</v>
      </c>
    </row>
    <row r="230" spans="1:4" ht="78.75">
      <c r="A230" s="15" t="s">
        <v>496</v>
      </c>
      <c r="B230" s="16" t="s">
        <v>216</v>
      </c>
      <c r="C230" s="17" t="s">
        <v>347</v>
      </c>
      <c r="D230" s="18">
        <v>7.539</v>
      </c>
    </row>
    <row r="231" spans="1:4" ht="15.75">
      <c r="A231" s="15" t="s">
        <v>178</v>
      </c>
      <c r="B231" s="16" t="s">
        <v>216</v>
      </c>
      <c r="C231" s="17" t="s">
        <v>179</v>
      </c>
      <c r="D231" s="18">
        <f>D232+D254</f>
        <v>102525.627</v>
      </c>
    </row>
    <row r="232" spans="1:4" ht="47.25">
      <c r="A232" s="15" t="s">
        <v>180</v>
      </c>
      <c r="B232" s="16" t="s">
        <v>216</v>
      </c>
      <c r="C232" s="17" t="s">
        <v>181</v>
      </c>
      <c r="D232" s="18">
        <f>D233+D240+D249</f>
        <v>102532.707</v>
      </c>
    </row>
    <row r="233" spans="1:4" ht="31.5">
      <c r="A233" s="15" t="s">
        <v>182</v>
      </c>
      <c r="B233" s="16" t="s">
        <v>216</v>
      </c>
      <c r="C233" s="17" t="s">
        <v>261</v>
      </c>
      <c r="D233" s="18">
        <f>D234+D236+D238</f>
        <v>4749.018</v>
      </c>
    </row>
    <row r="234" spans="1:4" ht="63">
      <c r="A234" s="15" t="s">
        <v>497</v>
      </c>
      <c r="B234" s="16" t="s">
        <v>216</v>
      </c>
      <c r="C234" s="17" t="s">
        <v>499</v>
      </c>
      <c r="D234" s="18">
        <f>D235</f>
        <v>245.973</v>
      </c>
    </row>
    <row r="235" spans="1:4" ht="78.75">
      <c r="A235" s="15" t="s">
        <v>498</v>
      </c>
      <c r="B235" s="16" t="s">
        <v>216</v>
      </c>
      <c r="C235" s="17" t="s">
        <v>500</v>
      </c>
      <c r="D235" s="18">
        <v>245.973</v>
      </c>
    </row>
    <row r="236" spans="1:4" ht="63">
      <c r="A236" s="15" t="s">
        <v>348</v>
      </c>
      <c r="B236" s="16" t="s">
        <v>216</v>
      </c>
      <c r="C236" s="17" t="s">
        <v>350</v>
      </c>
      <c r="D236" s="18">
        <f>D237</f>
        <v>1621</v>
      </c>
    </row>
    <row r="237" spans="1:4" ht="78.75">
      <c r="A237" s="15" t="s">
        <v>349</v>
      </c>
      <c r="B237" s="16" t="s">
        <v>216</v>
      </c>
      <c r="C237" s="17" t="s">
        <v>351</v>
      </c>
      <c r="D237" s="18">
        <v>1621</v>
      </c>
    </row>
    <row r="238" spans="1:4" ht="15.75">
      <c r="A238" s="15" t="s">
        <v>26</v>
      </c>
      <c r="B238" s="16" t="s">
        <v>216</v>
      </c>
      <c r="C238" s="17" t="s">
        <v>262</v>
      </c>
      <c r="D238" s="18">
        <f>D239</f>
        <v>2882.045</v>
      </c>
    </row>
    <row r="239" spans="1:6" ht="15.75">
      <c r="A239" s="15" t="s">
        <v>27</v>
      </c>
      <c r="B239" s="16" t="s">
        <v>216</v>
      </c>
      <c r="C239" s="17" t="s">
        <v>263</v>
      </c>
      <c r="D239" s="18">
        <v>2882.045</v>
      </c>
      <c r="F239" s="30"/>
    </row>
    <row r="240" spans="1:6" ht="31.5">
      <c r="A240" s="15" t="s">
        <v>185</v>
      </c>
      <c r="B240" s="16" t="s">
        <v>216</v>
      </c>
      <c r="C240" s="17" t="s">
        <v>259</v>
      </c>
      <c r="D240" s="18">
        <f>+D241+D245+D243+D247</f>
        <v>90798.606</v>
      </c>
      <c r="F240" s="30"/>
    </row>
    <row r="241" spans="1:4" ht="32.25" customHeight="1">
      <c r="A241" s="15" t="s">
        <v>28</v>
      </c>
      <c r="B241" s="16" t="s">
        <v>216</v>
      </c>
      <c r="C241" s="17" t="s">
        <v>260</v>
      </c>
      <c r="D241" s="18">
        <f>D242</f>
        <v>680.08</v>
      </c>
    </row>
    <row r="242" spans="1:4" ht="47.25">
      <c r="A242" s="15" t="s">
        <v>29</v>
      </c>
      <c r="B242" s="16" t="s">
        <v>216</v>
      </c>
      <c r="C242" s="17" t="s">
        <v>264</v>
      </c>
      <c r="D242" s="18">
        <v>680.08</v>
      </c>
    </row>
    <row r="243" spans="1:4" ht="48" customHeight="1">
      <c r="A243" s="27" t="s">
        <v>217</v>
      </c>
      <c r="B243" s="16" t="s">
        <v>216</v>
      </c>
      <c r="C243" s="17" t="s">
        <v>265</v>
      </c>
      <c r="D243" s="18">
        <f>D244</f>
        <v>6111.02</v>
      </c>
    </row>
    <row r="244" spans="1:4" ht="47.25" customHeight="1">
      <c r="A244" s="27" t="s">
        <v>225</v>
      </c>
      <c r="B244" s="16" t="s">
        <v>216</v>
      </c>
      <c r="C244" s="17" t="s">
        <v>266</v>
      </c>
      <c r="D244" s="18">
        <v>6111.02</v>
      </c>
    </row>
    <row r="245" spans="1:4" ht="79.5" customHeight="1">
      <c r="A245" s="27" t="s">
        <v>226</v>
      </c>
      <c r="B245" s="16" t="s">
        <v>216</v>
      </c>
      <c r="C245" s="17" t="s">
        <v>267</v>
      </c>
      <c r="D245" s="18">
        <f>D246</f>
        <v>650.97</v>
      </c>
    </row>
    <row r="246" spans="1:4" ht="78.75" customHeight="1">
      <c r="A246" s="27" t="s">
        <v>227</v>
      </c>
      <c r="B246" s="16" t="s">
        <v>216</v>
      </c>
      <c r="C246" s="17" t="s">
        <v>268</v>
      </c>
      <c r="D246" s="18">
        <v>650.97</v>
      </c>
    </row>
    <row r="247" spans="1:4" ht="18" customHeight="1">
      <c r="A247" s="27" t="s">
        <v>161</v>
      </c>
      <c r="B247" s="16" t="s">
        <v>216</v>
      </c>
      <c r="C247" s="17" t="s">
        <v>269</v>
      </c>
      <c r="D247" s="18">
        <f>D248</f>
        <v>83356.536</v>
      </c>
    </row>
    <row r="248" spans="1:4" ht="15.75">
      <c r="A248" s="27" t="s">
        <v>160</v>
      </c>
      <c r="B248" s="16" t="s">
        <v>216</v>
      </c>
      <c r="C248" s="17" t="s">
        <v>270</v>
      </c>
      <c r="D248" s="18">
        <v>83356.536</v>
      </c>
    </row>
    <row r="249" spans="1:4" ht="15.75">
      <c r="A249" s="27" t="s">
        <v>253</v>
      </c>
      <c r="B249" s="16" t="s">
        <v>216</v>
      </c>
      <c r="C249" s="17" t="s">
        <v>278</v>
      </c>
      <c r="D249" s="18">
        <f>D250+D252</f>
        <v>6985.0830000000005</v>
      </c>
    </row>
    <row r="250" spans="1:4" ht="63">
      <c r="A250" s="15" t="s">
        <v>352</v>
      </c>
      <c r="B250" s="16" t="s">
        <v>216</v>
      </c>
      <c r="C250" s="17" t="s">
        <v>354</v>
      </c>
      <c r="D250" s="18">
        <f>D251</f>
        <v>6062.3</v>
      </c>
    </row>
    <row r="251" spans="1:4" ht="78.75">
      <c r="A251" s="15" t="s">
        <v>353</v>
      </c>
      <c r="B251" s="16" t="s">
        <v>216</v>
      </c>
      <c r="C251" s="17" t="s">
        <v>355</v>
      </c>
      <c r="D251" s="18">
        <v>6062.3</v>
      </c>
    </row>
    <row r="252" spans="1:4" ht="31.5">
      <c r="A252" s="27" t="s">
        <v>31</v>
      </c>
      <c r="B252" s="16" t="s">
        <v>216</v>
      </c>
      <c r="C252" s="17" t="s">
        <v>279</v>
      </c>
      <c r="D252" s="18">
        <f>D253</f>
        <v>922.783</v>
      </c>
    </row>
    <row r="253" spans="1:4" ht="31.5">
      <c r="A253" s="15" t="s">
        <v>206</v>
      </c>
      <c r="B253" s="16" t="s">
        <v>216</v>
      </c>
      <c r="C253" s="17" t="s">
        <v>280</v>
      </c>
      <c r="D253" s="18">
        <v>922.783</v>
      </c>
    </row>
    <row r="254" spans="1:4" ht="47.25">
      <c r="A254" s="27" t="s">
        <v>82</v>
      </c>
      <c r="B254" s="16" t="s">
        <v>216</v>
      </c>
      <c r="C254" s="17" t="s">
        <v>83</v>
      </c>
      <c r="D254" s="18">
        <f>D255</f>
        <v>-7.08</v>
      </c>
    </row>
    <row r="255" spans="1:6" ht="47.25">
      <c r="A255" s="27" t="s">
        <v>230</v>
      </c>
      <c r="B255" s="16" t="s">
        <v>216</v>
      </c>
      <c r="C255" s="17" t="s">
        <v>271</v>
      </c>
      <c r="D255" s="18">
        <f>D256</f>
        <v>-7.08</v>
      </c>
      <c r="F255" s="30"/>
    </row>
    <row r="256" spans="1:6" ht="47.25">
      <c r="A256" s="27" t="s">
        <v>230</v>
      </c>
      <c r="B256" s="16" t="s">
        <v>216</v>
      </c>
      <c r="C256" s="17" t="s">
        <v>272</v>
      </c>
      <c r="D256" s="18">
        <f>D257</f>
        <v>-7.08</v>
      </c>
      <c r="F256" s="30"/>
    </row>
    <row r="257" spans="1:6" ht="47.25">
      <c r="A257" s="27" t="s">
        <v>241</v>
      </c>
      <c r="B257" s="16" t="s">
        <v>216</v>
      </c>
      <c r="C257" s="17" t="s">
        <v>273</v>
      </c>
      <c r="D257" s="18">
        <v>-7.08</v>
      </c>
      <c r="F257" s="30"/>
    </row>
    <row r="258" spans="1:4" ht="31.5">
      <c r="A258" s="19" t="s">
        <v>228</v>
      </c>
      <c r="B258" s="20" t="s">
        <v>229</v>
      </c>
      <c r="C258" s="21"/>
      <c r="D258" s="14">
        <f>D259+D263</f>
        <v>152238.637</v>
      </c>
    </row>
    <row r="259" spans="1:4" ht="15.75">
      <c r="A259" s="15" t="s">
        <v>12</v>
      </c>
      <c r="B259" s="16" t="s">
        <v>216</v>
      </c>
      <c r="C259" s="17" t="s">
        <v>13</v>
      </c>
      <c r="D259" s="18">
        <f>D260</f>
        <v>3.44</v>
      </c>
    </row>
    <row r="260" spans="1:4" ht="15.75">
      <c r="A260" s="15" t="s">
        <v>168</v>
      </c>
      <c r="B260" s="16" t="s">
        <v>216</v>
      </c>
      <c r="C260" s="17" t="s">
        <v>169</v>
      </c>
      <c r="D260" s="18">
        <f>D261</f>
        <v>3.44</v>
      </c>
    </row>
    <row r="261" spans="1:4" ht="15.75">
      <c r="A261" s="15" t="s">
        <v>170</v>
      </c>
      <c r="B261" s="16" t="s">
        <v>216</v>
      </c>
      <c r="C261" s="17" t="s">
        <v>171</v>
      </c>
      <c r="D261" s="18">
        <f>D262</f>
        <v>3.44</v>
      </c>
    </row>
    <row r="262" spans="1:4" ht="31.5">
      <c r="A262" s="15" t="s">
        <v>339</v>
      </c>
      <c r="B262" s="16" t="s">
        <v>216</v>
      </c>
      <c r="C262" s="17" t="s">
        <v>247</v>
      </c>
      <c r="D262" s="18">
        <v>3.44</v>
      </c>
    </row>
    <row r="263" spans="1:4" ht="15.75">
      <c r="A263" s="15" t="s">
        <v>178</v>
      </c>
      <c r="B263" s="16" t="s">
        <v>229</v>
      </c>
      <c r="C263" s="17" t="s">
        <v>179</v>
      </c>
      <c r="D263" s="18">
        <f>D264+D279</f>
        <v>152235.197</v>
      </c>
    </row>
    <row r="264" spans="1:4" ht="47.25">
      <c r="A264" s="15" t="s">
        <v>180</v>
      </c>
      <c r="B264" s="16" t="s">
        <v>229</v>
      </c>
      <c r="C264" s="17" t="s">
        <v>181</v>
      </c>
      <c r="D264" s="18">
        <f>D265+D268+D271+D274</f>
        <v>152235.74899999998</v>
      </c>
    </row>
    <row r="265" spans="1:4" ht="31.5">
      <c r="A265" s="15" t="s">
        <v>204</v>
      </c>
      <c r="B265" s="16" t="s">
        <v>229</v>
      </c>
      <c r="C265" s="17" t="s">
        <v>274</v>
      </c>
      <c r="D265" s="18">
        <f>D266</f>
        <v>76861</v>
      </c>
    </row>
    <row r="266" spans="1:4" ht="15.75">
      <c r="A266" s="15" t="s">
        <v>205</v>
      </c>
      <c r="B266" s="16" t="s">
        <v>229</v>
      </c>
      <c r="C266" s="17" t="s">
        <v>275</v>
      </c>
      <c r="D266" s="18">
        <f>D267</f>
        <v>76861</v>
      </c>
    </row>
    <row r="267" spans="1:4" ht="31.5">
      <c r="A267" s="15" t="s">
        <v>231</v>
      </c>
      <c r="B267" s="16" t="s">
        <v>229</v>
      </c>
      <c r="C267" s="17" t="s">
        <v>276</v>
      </c>
      <c r="D267" s="18">
        <v>76861</v>
      </c>
    </row>
    <row r="268" spans="1:4" ht="31.5">
      <c r="A268" s="15" t="s">
        <v>182</v>
      </c>
      <c r="B268" s="16" t="s">
        <v>229</v>
      </c>
      <c r="C268" s="17" t="s">
        <v>261</v>
      </c>
      <c r="D268" s="18">
        <f>D269</f>
        <v>63833.4</v>
      </c>
    </row>
    <row r="269" spans="1:4" ht="15.75">
      <c r="A269" s="15" t="s">
        <v>16</v>
      </c>
      <c r="B269" s="16" t="s">
        <v>229</v>
      </c>
      <c r="C269" s="17" t="s">
        <v>262</v>
      </c>
      <c r="D269" s="18">
        <f>D270</f>
        <v>63833.4</v>
      </c>
    </row>
    <row r="270" spans="1:4" ht="15.75">
      <c r="A270" s="15" t="s">
        <v>27</v>
      </c>
      <c r="B270" s="16" t="s">
        <v>229</v>
      </c>
      <c r="C270" s="17" t="s">
        <v>263</v>
      </c>
      <c r="D270" s="18">
        <v>63833.4</v>
      </c>
    </row>
    <row r="271" spans="1:4" ht="31.5">
      <c r="A271" s="15" t="s">
        <v>30</v>
      </c>
      <c r="B271" s="16" t="s">
        <v>229</v>
      </c>
      <c r="C271" s="17" t="s">
        <v>277</v>
      </c>
      <c r="D271" s="18">
        <f>D272</f>
        <v>10114.349</v>
      </c>
    </row>
    <row r="272" spans="1:4" ht="33.75" customHeight="1">
      <c r="A272" s="15" t="s">
        <v>28</v>
      </c>
      <c r="B272" s="16" t="s">
        <v>229</v>
      </c>
      <c r="C272" s="17" t="s">
        <v>260</v>
      </c>
      <c r="D272" s="18">
        <f>D273</f>
        <v>10114.349</v>
      </c>
    </row>
    <row r="273" spans="1:4" ht="47.25">
      <c r="A273" s="15" t="s">
        <v>29</v>
      </c>
      <c r="B273" s="16" t="s">
        <v>229</v>
      </c>
      <c r="C273" s="17" t="s">
        <v>264</v>
      </c>
      <c r="D273" s="18">
        <v>10114.349</v>
      </c>
    </row>
    <row r="274" spans="1:4" ht="15.75">
      <c r="A274" s="15" t="s">
        <v>253</v>
      </c>
      <c r="B274" s="16" t="s">
        <v>229</v>
      </c>
      <c r="C274" s="17" t="s">
        <v>278</v>
      </c>
      <c r="D274" s="18">
        <f>D275+D277</f>
        <v>1427</v>
      </c>
    </row>
    <row r="275" spans="1:4" ht="63">
      <c r="A275" s="15" t="s">
        <v>254</v>
      </c>
      <c r="B275" s="16" t="s">
        <v>229</v>
      </c>
      <c r="C275" s="17" t="s">
        <v>289</v>
      </c>
      <c r="D275" s="18">
        <f>D276</f>
        <v>98.8</v>
      </c>
    </row>
    <row r="276" spans="1:4" ht="78.75">
      <c r="A276" s="15" t="s">
        <v>255</v>
      </c>
      <c r="B276" s="16" t="s">
        <v>229</v>
      </c>
      <c r="C276" s="17" t="s">
        <v>290</v>
      </c>
      <c r="D276" s="18">
        <v>98.8</v>
      </c>
    </row>
    <row r="277" spans="1:4" ht="18" customHeight="1">
      <c r="A277" s="27" t="s">
        <v>31</v>
      </c>
      <c r="B277" s="16" t="s">
        <v>229</v>
      </c>
      <c r="C277" s="17" t="s">
        <v>279</v>
      </c>
      <c r="D277" s="18">
        <f>D278</f>
        <v>1328.2</v>
      </c>
    </row>
    <row r="278" spans="1:4" ht="31.5">
      <c r="A278" s="15" t="s">
        <v>206</v>
      </c>
      <c r="B278" s="16" t="s">
        <v>229</v>
      </c>
      <c r="C278" s="17" t="s">
        <v>280</v>
      </c>
      <c r="D278" s="18">
        <v>1328.2</v>
      </c>
    </row>
    <row r="279" spans="1:4" ht="47.25">
      <c r="A279" s="27" t="s">
        <v>82</v>
      </c>
      <c r="B279" s="16" t="s">
        <v>229</v>
      </c>
      <c r="C279" s="17" t="s">
        <v>83</v>
      </c>
      <c r="D279" s="18">
        <f>D280</f>
        <v>-0.552</v>
      </c>
    </row>
    <row r="280" spans="1:4" ht="47.25">
      <c r="A280" s="27" t="s">
        <v>230</v>
      </c>
      <c r="B280" s="16" t="s">
        <v>229</v>
      </c>
      <c r="C280" s="17" t="s">
        <v>271</v>
      </c>
      <c r="D280" s="18">
        <f>D281</f>
        <v>-0.552</v>
      </c>
    </row>
    <row r="281" spans="1:4" ht="47.25">
      <c r="A281" s="27" t="s">
        <v>230</v>
      </c>
      <c r="B281" s="16" t="s">
        <v>229</v>
      </c>
      <c r="C281" s="17" t="s">
        <v>272</v>
      </c>
      <c r="D281" s="18">
        <f>D282</f>
        <v>-0.552</v>
      </c>
    </row>
    <row r="282" spans="1:4" ht="47.25">
      <c r="A282" s="27" t="s">
        <v>241</v>
      </c>
      <c r="B282" s="16" t="s">
        <v>229</v>
      </c>
      <c r="C282" s="17" t="s">
        <v>273</v>
      </c>
      <c r="D282" s="18">
        <v>-0.552</v>
      </c>
    </row>
    <row r="283" spans="1:4" ht="15.75">
      <c r="A283" s="19" t="s">
        <v>209</v>
      </c>
      <c r="B283" s="20" t="s">
        <v>3</v>
      </c>
      <c r="C283" s="21"/>
      <c r="D283" s="14">
        <f>D284+D324</f>
        <v>55300.162000000004</v>
      </c>
    </row>
    <row r="284" spans="1:4" ht="15.75">
      <c r="A284" s="15" t="s">
        <v>12</v>
      </c>
      <c r="B284" s="16" t="s">
        <v>3</v>
      </c>
      <c r="C284" s="17" t="s">
        <v>13</v>
      </c>
      <c r="D284" s="18">
        <f>D285+D295+D303+D310+D321</f>
        <v>7130.910000000001</v>
      </c>
    </row>
    <row r="285" spans="1:4" ht="47.25">
      <c r="A285" s="15" t="s">
        <v>202</v>
      </c>
      <c r="B285" s="16" t="s">
        <v>3</v>
      </c>
      <c r="C285" s="17" t="s">
        <v>203</v>
      </c>
      <c r="D285" s="18">
        <f>D286+D292</f>
        <v>2632.1780000000003</v>
      </c>
    </row>
    <row r="286" spans="1:4" ht="94.5">
      <c r="A286" s="15" t="s">
        <v>210</v>
      </c>
      <c r="B286" s="16" t="s">
        <v>3</v>
      </c>
      <c r="C286" s="17" t="s">
        <v>233</v>
      </c>
      <c r="D286" s="18">
        <f>D287+D290</f>
        <v>2581.8360000000002</v>
      </c>
    </row>
    <row r="287" spans="1:4" ht="65.25" customHeight="1">
      <c r="A287" s="15" t="s">
        <v>0</v>
      </c>
      <c r="B287" s="16" t="s">
        <v>3</v>
      </c>
      <c r="C287" s="17" t="s">
        <v>1</v>
      </c>
      <c r="D287" s="18">
        <f>D288+D289</f>
        <v>1811.021</v>
      </c>
    </row>
    <row r="288" spans="1:4" ht="81.75" customHeight="1">
      <c r="A288" s="15" t="s">
        <v>245</v>
      </c>
      <c r="B288" s="16" t="s">
        <v>3</v>
      </c>
      <c r="C288" s="17" t="s">
        <v>244</v>
      </c>
      <c r="D288" s="18">
        <v>1060.048</v>
      </c>
    </row>
    <row r="289" spans="1:4" ht="81.75" customHeight="1">
      <c r="A289" s="15" t="s">
        <v>60</v>
      </c>
      <c r="B289" s="16" t="s">
        <v>3</v>
      </c>
      <c r="C289" s="17" t="s">
        <v>61</v>
      </c>
      <c r="D289" s="18">
        <v>750.973</v>
      </c>
    </row>
    <row r="290" spans="1:4" ht="78.75">
      <c r="A290" s="15" t="s">
        <v>234</v>
      </c>
      <c r="B290" s="16" t="s">
        <v>3</v>
      </c>
      <c r="C290" s="17" t="s">
        <v>235</v>
      </c>
      <c r="D290" s="18">
        <f>D291</f>
        <v>770.815</v>
      </c>
    </row>
    <row r="291" spans="1:4" ht="63">
      <c r="A291" s="15" t="s">
        <v>211</v>
      </c>
      <c r="B291" s="16" t="s">
        <v>3</v>
      </c>
      <c r="C291" s="17" t="s">
        <v>212</v>
      </c>
      <c r="D291" s="18">
        <v>770.815</v>
      </c>
    </row>
    <row r="292" spans="1:4" ht="94.5">
      <c r="A292" s="15" t="s">
        <v>356</v>
      </c>
      <c r="B292" s="16" t="s">
        <v>3</v>
      </c>
      <c r="C292" s="17" t="s">
        <v>359</v>
      </c>
      <c r="D292" s="18">
        <f>D293</f>
        <v>50.342</v>
      </c>
    </row>
    <row r="293" spans="1:4" ht="94.5">
      <c r="A293" s="15" t="s">
        <v>357</v>
      </c>
      <c r="B293" s="16" t="s">
        <v>3</v>
      </c>
      <c r="C293" s="17" t="s">
        <v>360</v>
      </c>
      <c r="D293" s="18">
        <f>D294</f>
        <v>50.342</v>
      </c>
    </row>
    <row r="294" spans="1:4" ht="94.5">
      <c r="A294" s="15" t="s">
        <v>358</v>
      </c>
      <c r="B294" s="16" t="s">
        <v>3</v>
      </c>
      <c r="C294" s="17" t="s">
        <v>361</v>
      </c>
      <c r="D294" s="18">
        <v>50.342</v>
      </c>
    </row>
    <row r="295" spans="1:4" ht="31.5">
      <c r="A295" s="15" t="s">
        <v>238</v>
      </c>
      <c r="B295" s="16" t="s">
        <v>3</v>
      </c>
      <c r="C295" s="17" t="s">
        <v>89</v>
      </c>
      <c r="D295" s="18">
        <f>D296+D298+D301</f>
        <v>1529.9389999999999</v>
      </c>
    </row>
    <row r="296" spans="1:4" ht="15.75">
      <c r="A296" s="15" t="s">
        <v>127</v>
      </c>
      <c r="B296" s="16" t="s">
        <v>3</v>
      </c>
      <c r="C296" s="17" t="s">
        <v>126</v>
      </c>
      <c r="D296" s="18">
        <f>D297</f>
        <v>881.14</v>
      </c>
    </row>
    <row r="297" spans="1:4" ht="31.5">
      <c r="A297" s="15" t="s">
        <v>17</v>
      </c>
      <c r="B297" s="16" t="s">
        <v>3</v>
      </c>
      <c r="C297" s="17" t="s">
        <v>125</v>
      </c>
      <c r="D297" s="18">
        <v>881.14</v>
      </c>
    </row>
    <row r="298" spans="1:4" ht="15.75">
      <c r="A298" s="32" t="s">
        <v>222</v>
      </c>
      <c r="B298" s="16" t="s">
        <v>3</v>
      </c>
      <c r="C298" s="17" t="s">
        <v>223</v>
      </c>
      <c r="D298" s="18">
        <f>D299</f>
        <v>625.968</v>
      </c>
    </row>
    <row r="299" spans="1:4" ht="31.5">
      <c r="A299" s="15" t="s">
        <v>20</v>
      </c>
      <c r="B299" s="16" t="s">
        <v>3</v>
      </c>
      <c r="C299" s="17" t="s">
        <v>18</v>
      </c>
      <c r="D299" s="18">
        <f>D300</f>
        <v>625.968</v>
      </c>
    </row>
    <row r="300" spans="1:4" ht="47.25">
      <c r="A300" s="15" t="s">
        <v>21</v>
      </c>
      <c r="B300" s="16" t="s">
        <v>3</v>
      </c>
      <c r="C300" s="17" t="s">
        <v>19</v>
      </c>
      <c r="D300" s="18">
        <v>625.968</v>
      </c>
    </row>
    <row r="301" spans="1:4" ht="15.75">
      <c r="A301" s="15" t="s">
        <v>340</v>
      </c>
      <c r="B301" s="16" t="s">
        <v>3</v>
      </c>
      <c r="C301" s="17" t="s">
        <v>341</v>
      </c>
      <c r="D301" s="18">
        <f>D302</f>
        <v>22.831</v>
      </c>
    </row>
    <row r="302" spans="1:4" ht="31.5">
      <c r="A302" s="15" t="s">
        <v>458</v>
      </c>
      <c r="B302" s="16" t="s">
        <v>3</v>
      </c>
      <c r="C302" s="17" t="s">
        <v>459</v>
      </c>
      <c r="D302" s="18">
        <v>22.831</v>
      </c>
    </row>
    <row r="303" spans="1:4" ht="31.5">
      <c r="A303" s="15" t="s">
        <v>198</v>
      </c>
      <c r="B303" s="16" t="s">
        <v>3</v>
      </c>
      <c r="C303" s="23" t="s">
        <v>199</v>
      </c>
      <c r="D303" s="18">
        <f>D304+D307</f>
        <v>518.917</v>
      </c>
    </row>
    <row r="304" spans="1:4" ht="94.5">
      <c r="A304" s="15" t="s">
        <v>32</v>
      </c>
      <c r="B304" s="16" t="s">
        <v>3</v>
      </c>
      <c r="C304" s="17" t="s">
        <v>200</v>
      </c>
      <c r="D304" s="18">
        <f>D305</f>
        <v>459.221</v>
      </c>
    </row>
    <row r="305" spans="1:4" ht="110.25">
      <c r="A305" s="15" t="s">
        <v>62</v>
      </c>
      <c r="B305" s="16" t="s">
        <v>3</v>
      </c>
      <c r="C305" s="17" t="s">
        <v>63</v>
      </c>
      <c r="D305" s="18">
        <f>D306</f>
        <v>459.221</v>
      </c>
    </row>
    <row r="306" spans="1:4" ht="94.5">
      <c r="A306" s="15" t="s">
        <v>213</v>
      </c>
      <c r="B306" s="16" t="s">
        <v>3</v>
      </c>
      <c r="C306" s="17" t="s">
        <v>22</v>
      </c>
      <c r="D306" s="18">
        <v>459.221</v>
      </c>
    </row>
    <row r="307" spans="1:4" ht="63">
      <c r="A307" s="15" t="s">
        <v>77</v>
      </c>
      <c r="B307" s="16" t="s">
        <v>3</v>
      </c>
      <c r="C307" s="17" t="s">
        <v>236</v>
      </c>
      <c r="D307" s="18">
        <f>D308</f>
        <v>59.696</v>
      </c>
    </row>
    <row r="308" spans="1:4" ht="33.75" customHeight="1">
      <c r="A308" s="15" t="s">
        <v>214</v>
      </c>
      <c r="B308" s="16" t="s">
        <v>3</v>
      </c>
      <c r="C308" s="17" t="s">
        <v>2</v>
      </c>
      <c r="D308" s="18">
        <f>D309</f>
        <v>59.696</v>
      </c>
    </row>
    <row r="309" spans="1:4" ht="48.75" customHeight="1">
      <c r="A309" s="15" t="s">
        <v>64</v>
      </c>
      <c r="B309" s="16" t="s">
        <v>3</v>
      </c>
      <c r="C309" s="17" t="s">
        <v>65</v>
      </c>
      <c r="D309" s="18">
        <v>59.696</v>
      </c>
    </row>
    <row r="310" spans="1:4" ht="15.75">
      <c r="A310" s="15" t="s">
        <v>66</v>
      </c>
      <c r="B310" s="16" t="s">
        <v>3</v>
      </c>
      <c r="C310" s="17" t="s">
        <v>15</v>
      </c>
      <c r="D310" s="18">
        <f>D311+D314+D318</f>
        <v>2437.821</v>
      </c>
    </row>
    <row r="311" spans="1:4" ht="126">
      <c r="A311" s="15" t="s">
        <v>342</v>
      </c>
      <c r="B311" s="16" t="s">
        <v>3</v>
      </c>
      <c r="C311" s="17" t="s">
        <v>343</v>
      </c>
      <c r="D311" s="18">
        <f>D312</f>
        <v>19.747</v>
      </c>
    </row>
    <row r="312" spans="1:4" ht="63">
      <c r="A312" s="15" t="s">
        <v>344</v>
      </c>
      <c r="B312" s="16" t="s">
        <v>3</v>
      </c>
      <c r="C312" s="17" t="s">
        <v>345</v>
      </c>
      <c r="D312" s="18">
        <f>D313</f>
        <v>19.747</v>
      </c>
    </row>
    <row r="313" spans="1:4" ht="78.75">
      <c r="A313" s="15" t="s">
        <v>346</v>
      </c>
      <c r="B313" s="16" t="s">
        <v>3</v>
      </c>
      <c r="C313" s="17" t="s">
        <v>347</v>
      </c>
      <c r="D313" s="18">
        <v>19.747</v>
      </c>
    </row>
    <row r="314" spans="1:4" ht="31.5">
      <c r="A314" s="15" t="s">
        <v>293</v>
      </c>
      <c r="B314" s="16" t="s">
        <v>3</v>
      </c>
      <c r="C314" s="17" t="s">
        <v>294</v>
      </c>
      <c r="D314" s="18">
        <f>D316+D315</f>
        <v>225.067</v>
      </c>
    </row>
    <row r="315" spans="1:4" ht="62.25" customHeight="1">
      <c r="A315" s="15" t="s">
        <v>501</v>
      </c>
      <c r="B315" s="16" t="s">
        <v>3</v>
      </c>
      <c r="C315" s="17" t="s">
        <v>502</v>
      </c>
      <c r="D315" s="18">
        <v>223.011</v>
      </c>
    </row>
    <row r="316" spans="1:4" ht="78.75">
      <c r="A316" s="15" t="s">
        <v>295</v>
      </c>
      <c r="B316" s="16" t="s">
        <v>3</v>
      </c>
      <c r="C316" s="17" t="s">
        <v>296</v>
      </c>
      <c r="D316" s="18">
        <f>D317</f>
        <v>2.056</v>
      </c>
    </row>
    <row r="317" spans="1:4" ht="94.5">
      <c r="A317" s="15" t="s">
        <v>437</v>
      </c>
      <c r="B317" s="16" t="s">
        <v>3</v>
      </c>
      <c r="C317" s="17" t="s">
        <v>369</v>
      </c>
      <c r="D317" s="18">
        <v>2.056</v>
      </c>
    </row>
    <row r="318" spans="1:4" ht="15.75">
      <c r="A318" s="15" t="s">
        <v>333</v>
      </c>
      <c r="B318" s="16" t="s">
        <v>3</v>
      </c>
      <c r="C318" s="17" t="s">
        <v>362</v>
      </c>
      <c r="D318" s="18">
        <f>D319</f>
        <v>2193.007</v>
      </c>
    </row>
    <row r="319" spans="1:4" ht="31.5">
      <c r="A319" s="15" t="s">
        <v>363</v>
      </c>
      <c r="B319" s="16" t="s">
        <v>3</v>
      </c>
      <c r="C319" s="17" t="s">
        <v>364</v>
      </c>
      <c r="D319" s="18">
        <f>D320</f>
        <v>2193.007</v>
      </c>
    </row>
    <row r="320" spans="1:4" ht="63">
      <c r="A320" s="15" t="s">
        <v>365</v>
      </c>
      <c r="B320" s="16" t="s">
        <v>3</v>
      </c>
      <c r="C320" s="17" t="s">
        <v>366</v>
      </c>
      <c r="D320" s="18">
        <v>2193.007</v>
      </c>
    </row>
    <row r="321" spans="1:4" ht="15.75">
      <c r="A321" s="15" t="s">
        <v>168</v>
      </c>
      <c r="B321" s="16" t="s">
        <v>3</v>
      </c>
      <c r="C321" s="17" t="s">
        <v>169</v>
      </c>
      <c r="D321" s="18">
        <f>D322</f>
        <v>12.055</v>
      </c>
    </row>
    <row r="322" spans="1:4" ht="15.75">
      <c r="A322" s="15" t="s">
        <v>170</v>
      </c>
      <c r="B322" s="16" t="s">
        <v>3</v>
      </c>
      <c r="C322" s="17" t="s">
        <v>171</v>
      </c>
      <c r="D322" s="18">
        <f>D323</f>
        <v>12.055</v>
      </c>
    </row>
    <row r="323" spans="1:4" ht="31.5">
      <c r="A323" s="15" t="s">
        <v>246</v>
      </c>
      <c r="B323" s="16" t="s">
        <v>3</v>
      </c>
      <c r="C323" s="17" t="s">
        <v>247</v>
      </c>
      <c r="D323" s="18">
        <v>12.055</v>
      </c>
    </row>
    <row r="324" spans="1:4" ht="15.75">
      <c r="A324" s="15" t="s">
        <v>178</v>
      </c>
      <c r="B324" s="16" t="s">
        <v>3</v>
      </c>
      <c r="C324" s="17" t="s">
        <v>179</v>
      </c>
      <c r="D324" s="18">
        <f>D325+D349+D352</f>
        <v>48169.252</v>
      </c>
    </row>
    <row r="325" spans="1:4" ht="47.25">
      <c r="A325" s="15" t="s">
        <v>180</v>
      </c>
      <c r="B325" s="16" t="s">
        <v>3</v>
      </c>
      <c r="C325" s="17" t="s">
        <v>181</v>
      </c>
      <c r="D325" s="18">
        <f>D326+D337+D344</f>
        <v>48136.302</v>
      </c>
    </row>
    <row r="326" spans="1:4" ht="31.5" customHeight="1">
      <c r="A326" s="15" t="s">
        <v>182</v>
      </c>
      <c r="B326" s="16" t="s">
        <v>3</v>
      </c>
      <c r="C326" s="17" t="s">
        <v>261</v>
      </c>
      <c r="D326" s="18">
        <f>D327+D329+D331+D333+D335</f>
        <v>44231.216</v>
      </c>
    </row>
    <row r="327" spans="1:4" ht="94.5">
      <c r="A327" s="15" t="s">
        <v>162</v>
      </c>
      <c r="B327" s="16" t="s">
        <v>3</v>
      </c>
      <c r="C327" s="17" t="s">
        <v>281</v>
      </c>
      <c r="D327" s="18">
        <f>D328</f>
        <v>29074</v>
      </c>
    </row>
    <row r="328" spans="1:4" ht="94.5">
      <c r="A328" s="15" t="s">
        <v>163</v>
      </c>
      <c r="B328" s="16" t="s">
        <v>3</v>
      </c>
      <c r="C328" s="17" t="s">
        <v>282</v>
      </c>
      <c r="D328" s="18">
        <v>29074</v>
      </c>
    </row>
    <row r="329" spans="1:4" ht="33.75" customHeight="1">
      <c r="A329" s="15" t="s">
        <v>251</v>
      </c>
      <c r="B329" s="16" t="s">
        <v>3</v>
      </c>
      <c r="C329" s="17" t="s">
        <v>283</v>
      </c>
      <c r="D329" s="18">
        <f>D330</f>
        <v>2320.63</v>
      </c>
    </row>
    <row r="330" spans="1:4" ht="33" customHeight="1">
      <c r="A330" s="15" t="s">
        <v>252</v>
      </c>
      <c r="B330" s="16" t="s">
        <v>3</v>
      </c>
      <c r="C330" s="17" t="s">
        <v>284</v>
      </c>
      <c r="D330" s="18">
        <v>2320.63</v>
      </c>
    </row>
    <row r="331" spans="1:4" ht="33" customHeight="1">
      <c r="A331" s="15" t="s">
        <v>503</v>
      </c>
      <c r="B331" s="16" t="s">
        <v>3</v>
      </c>
      <c r="C331" s="17" t="s">
        <v>461</v>
      </c>
      <c r="D331" s="18">
        <f>D332</f>
        <v>887.7</v>
      </c>
    </row>
    <row r="332" spans="1:4" ht="33" customHeight="1">
      <c r="A332" s="15" t="s">
        <v>460</v>
      </c>
      <c r="B332" s="16" t="s">
        <v>3</v>
      </c>
      <c r="C332" s="17" t="s">
        <v>462</v>
      </c>
      <c r="D332" s="18">
        <v>887.7</v>
      </c>
    </row>
    <row r="333" spans="1:4" ht="18" customHeight="1">
      <c r="A333" s="15" t="s">
        <v>504</v>
      </c>
      <c r="B333" s="16" t="s">
        <v>3</v>
      </c>
      <c r="C333" s="17" t="s">
        <v>258</v>
      </c>
      <c r="D333" s="18">
        <f>D334</f>
        <v>5124.42</v>
      </c>
    </row>
    <row r="334" spans="1:4" ht="33" customHeight="1">
      <c r="A334" s="15" t="s">
        <v>243</v>
      </c>
      <c r="B334" s="16" t="s">
        <v>3</v>
      </c>
      <c r="C334" s="17" t="s">
        <v>257</v>
      </c>
      <c r="D334" s="18">
        <v>5124.42</v>
      </c>
    </row>
    <row r="335" spans="1:4" ht="15.75">
      <c r="A335" s="15" t="s">
        <v>26</v>
      </c>
      <c r="B335" s="16" t="s">
        <v>3</v>
      </c>
      <c r="C335" s="17" t="s">
        <v>262</v>
      </c>
      <c r="D335" s="18">
        <f>D336</f>
        <v>6824.466</v>
      </c>
    </row>
    <row r="336" spans="1:4" ht="15.75">
      <c r="A336" s="15" t="s">
        <v>27</v>
      </c>
      <c r="B336" s="16" t="s">
        <v>3</v>
      </c>
      <c r="C336" s="17" t="s">
        <v>263</v>
      </c>
      <c r="D336" s="18">
        <v>6824.466</v>
      </c>
    </row>
    <row r="337" spans="1:4" ht="31.5">
      <c r="A337" s="15" t="s">
        <v>185</v>
      </c>
      <c r="B337" s="16" t="s">
        <v>3</v>
      </c>
      <c r="C337" s="17" t="s">
        <v>259</v>
      </c>
      <c r="D337" s="18">
        <f>+D338+D340+D342</f>
        <v>2573.436</v>
      </c>
    </row>
    <row r="338" spans="1:4" ht="33" customHeight="1">
      <c r="A338" s="15" t="s">
        <v>28</v>
      </c>
      <c r="B338" s="16" t="s">
        <v>3</v>
      </c>
      <c r="C338" s="17" t="s">
        <v>260</v>
      </c>
      <c r="D338" s="18">
        <f>D339</f>
        <v>1699.8</v>
      </c>
    </row>
    <row r="339" spans="1:4" ht="47.25">
      <c r="A339" s="15" t="s">
        <v>29</v>
      </c>
      <c r="B339" s="16" t="s">
        <v>3</v>
      </c>
      <c r="C339" s="17" t="s">
        <v>264</v>
      </c>
      <c r="D339" s="18">
        <v>1699.8</v>
      </c>
    </row>
    <row r="340" spans="1:4" ht="63">
      <c r="A340" s="33" t="s">
        <v>165</v>
      </c>
      <c r="B340" s="28" t="s">
        <v>3</v>
      </c>
      <c r="C340" s="17" t="s">
        <v>285</v>
      </c>
      <c r="D340" s="18">
        <f>D341</f>
        <v>856.87</v>
      </c>
    </row>
    <row r="341" spans="1:4" ht="78.75">
      <c r="A341" s="33" t="s">
        <v>164</v>
      </c>
      <c r="B341" s="28" t="s">
        <v>3</v>
      </c>
      <c r="C341" s="17" t="s">
        <v>286</v>
      </c>
      <c r="D341" s="18">
        <v>856.87</v>
      </c>
    </row>
    <row r="342" spans="1:4" ht="63">
      <c r="A342" s="15" t="s">
        <v>33</v>
      </c>
      <c r="B342" s="16" t="s">
        <v>3</v>
      </c>
      <c r="C342" s="17" t="s">
        <v>287</v>
      </c>
      <c r="D342" s="18">
        <f>D343</f>
        <v>16.766</v>
      </c>
    </row>
    <row r="343" spans="1:4" ht="63">
      <c r="A343" s="15" t="s">
        <v>34</v>
      </c>
      <c r="B343" s="16" t="s">
        <v>3</v>
      </c>
      <c r="C343" s="17" t="s">
        <v>288</v>
      </c>
      <c r="D343" s="18">
        <v>16.766</v>
      </c>
    </row>
    <row r="344" spans="1:4" ht="15.75">
      <c r="A344" s="15" t="s">
        <v>253</v>
      </c>
      <c r="B344" s="16" t="s">
        <v>3</v>
      </c>
      <c r="C344" s="17" t="s">
        <v>278</v>
      </c>
      <c r="D344" s="18">
        <f>D345+D347</f>
        <v>1331.65</v>
      </c>
    </row>
    <row r="345" spans="1:4" ht="63">
      <c r="A345" s="15" t="s">
        <v>254</v>
      </c>
      <c r="B345" s="16" t="s">
        <v>3</v>
      </c>
      <c r="C345" s="17" t="s">
        <v>289</v>
      </c>
      <c r="D345" s="18">
        <f>D346</f>
        <v>327.6</v>
      </c>
    </row>
    <row r="346" spans="1:4" ht="78.75">
      <c r="A346" s="15" t="s">
        <v>255</v>
      </c>
      <c r="B346" s="16" t="s">
        <v>3</v>
      </c>
      <c r="C346" s="17" t="s">
        <v>290</v>
      </c>
      <c r="D346" s="18">
        <v>327.6</v>
      </c>
    </row>
    <row r="347" spans="1:4" ht="20.25" customHeight="1">
      <c r="A347" s="15" t="s">
        <v>463</v>
      </c>
      <c r="B347" s="16" t="s">
        <v>3</v>
      </c>
      <c r="C347" s="17" t="s">
        <v>465</v>
      </c>
      <c r="D347" s="18">
        <f>D348</f>
        <v>1004.05</v>
      </c>
    </row>
    <row r="348" spans="1:4" ht="31.5">
      <c r="A348" s="15" t="s">
        <v>464</v>
      </c>
      <c r="B348" s="16" t="s">
        <v>3</v>
      </c>
      <c r="C348" s="17" t="s">
        <v>280</v>
      </c>
      <c r="D348" s="18">
        <v>1004.05</v>
      </c>
    </row>
    <row r="349" spans="1:4" ht="31.5">
      <c r="A349" s="15" t="s">
        <v>248</v>
      </c>
      <c r="B349" s="16" t="s">
        <v>3</v>
      </c>
      <c r="C349" s="17" t="s">
        <v>249</v>
      </c>
      <c r="D349" s="18">
        <f>D350</f>
        <v>50</v>
      </c>
    </row>
    <row r="350" spans="1:4" ht="31.5">
      <c r="A350" s="15" t="s">
        <v>250</v>
      </c>
      <c r="B350" s="16" t="s">
        <v>3</v>
      </c>
      <c r="C350" s="17" t="s">
        <v>291</v>
      </c>
      <c r="D350" s="18">
        <f>D351</f>
        <v>50</v>
      </c>
    </row>
    <row r="351" spans="1:4" ht="47.25">
      <c r="A351" s="15" t="s">
        <v>256</v>
      </c>
      <c r="B351" s="16" t="s">
        <v>3</v>
      </c>
      <c r="C351" s="17" t="s">
        <v>292</v>
      </c>
      <c r="D351" s="18">
        <v>50</v>
      </c>
    </row>
    <row r="352" spans="1:4" ht="47.25">
      <c r="A352" s="27" t="s">
        <v>82</v>
      </c>
      <c r="B352" s="16" t="s">
        <v>3</v>
      </c>
      <c r="C352" s="17" t="s">
        <v>83</v>
      </c>
      <c r="D352" s="18">
        <f>D353</f>
        <v>-17.05</v>
      </c>
    </row>
    <row r="353" spans="1:4" ht="47.25">
      <c r="A353" s="27" t="s">
        <v>230</v>
      </c>
      <c r="B353" s="16" t="s">
        <v>3</v>
      </c>
      <c r="C353" s="17" t="s">
        <v>271</v>
      </c>
      <c r="D353" s="18">
        <f>D354</f>
        <v>-17.05</v>
      </c>
    </row>
    <row r="354" spans="1:4" ht="47.25">
      <c r="A354" s="27" t="s">
        <v>230</v>
      </c>
      <c r="B354" s="16" t="s">
        <v>3</v>
      </c>
      <c r="C354" s="17" t="s">
        <v>272</v>
      </c>
      <c r="D354" s="18">
        <f>D355</f>
        <v>-17.05</v>
      </c>
    </row>
    <row r="355" spans="1:6" ht="47.25">
      <c r="A355" s="27" t="s">
        <v>241</v>
      </c>
      <c r="B355" s="16" t="s">
        <v>3</v>
      </c>
      <c r="C355" s="17" t="s">
        <v>273</v>
      </c>
      <c r="D355" s="18">
        <v>-17.05</v>
      </c>
      <c r="F355" s="31"/>
    </row>
    <row r="356" spans="1:4" ht="32.25" customHeight="1">
      <c r="A356" s="29" t="s">
        <v>207</v>
      </c>
      <c r="B356" s="20" t="s">
        <v>208</v>
      </c>
      <c r="C356" s="17"/>
      <c r="D356" s="14">
        <f>D357+D361</f>
        <v>286.78</v>
      </c>
    </row>
    <row r="357" spans="1:4" ht="15.75">
      <c r="A357" s="15" t="s">
        <v>12</v>
      </c>
      <c r="B357" s="16" t="s">
        <v>208</v>
      </c>
      <c r="C357" s="17" t="s">
        <v>13</v>
      </c>
      <c r="D357" s="18">
        <f>D358</f>
        <v>26.9</v>
      </c>
    </row>
    <row r="358" spans="1:4" ht="31.5">
      <c r="A358" s="15" t="s">
        <v>88</v>
      </c>
      <c r="B358" s="16" t="s">
        <v>208</v>
      </c>
      <c r="C358" s="17" t="s">
        <v>89</v>
      </c>
      <c r="D358" s="18">
        <f>D359</f>
        <v>26.9</v>
      </c>
    </row>
    <row r="359" spans="1:4" ht="15.75">
      <c r="A359" s="15" t="s">
        <v>127</v>
      </c>
      <c r="B359" s="16" t="s">
        <v>208</v>
      </c>
      <c r="C359" s="17" t="s">
        <v>126</v>
      </c>
      <c r="D359" s="18">
        <f>D360</f>
        <v>26.9</v>
      </c>
    </row>
    <row r="360" spans="1:4" ht="31.5">
      <c r="A360" s="15" t="s">
        <v>23</v>
      </c>
      <c r="B360" s="16" t="s">
        <v>208</v>
      </c>
      <c r="C360" s="17" t="s">
        <v>125</v>
      </c>
      <c r="D360" s="18">
        <v>26.9</v>
      </c>
    </row>
    <row r="361" spans="1:4" ht="15.75">
      <c r="A361" s="15" t="s">
        <v>178</v>
      </c>
      <c r="B361" s="16" t="s">
        <v>208</v>
      </c>
      <c r="C361" s="17" t="s">
        <v>179</v>
      </c>
      <c r="D361" s="18">
        <f>D362</f>
        <v>259.88</v>
      </c>
    </row>
    <row r="362" spans="1:4" ht="47.25">
      <c r="A362" s="15" t="s">
        <v>180</v>
      </c>
      <c r="B362" s="16" t="s">
        <v>208</v>
      </c>
      <c r="C362" s="17" t="s">
        <v>181</v>
      </c>
      <c r="D362" s="18">
        <f>D363</f>
        <v>259.88</v>
      </c>
    </row>
    <row r="363" spans="1:4" ht="31.5">
      <c r="A363" s="15" t="s">
        <v>182</v>
      </c>
      <c r="B363" s="16" t="s">
        <v>208</v>
      </c>
      <c r="C363" s="17" t="s">
        <v>261</v>
      </c>
      <c r="D363" s="18">
        <f>D364</f>
        <v>259.88</v>
      </c>
    </row>
    <row r="364" spans="1:4" ht="15.75">
      <c r="A364" s="15" t="s">
        <v>242</v>
      </c>
      <c r="B364" s="16" t="s">
        <v>208</v>
      </c>
      <c r="C364" s="17" t="s">
        <v>258</v>
      </c>
      <c r="D364" s="18">
        <f>D365</f>
        <v>259.88</v>
      </c>
    </row>
    <row r="365" spans="1:4" ht="31.5">
      <c r="A365" s="15" t="s">
        <v>243</v>
      </c>
      <c r="B365" s="16" t="s">
        <v>208</v>
      </c>
      <c r="C365" s="17" t="s">
        <v>257</v>
      </c>
      <c r="D365" s="18">
        <v>259.88</v>
      </c>
    </row>
    <row r="366" spans="1:4" ht="12.75" customHeight="1">
      <c r="A366" s="38" t="s">
        <v>4</v>
      </c>
      <c r="B366" s="38"/>
      <c r="C366" s="38"/>
      <c r="D366" s="38"/>
    </row>
  </sheetData>
  <sheetProtection/>
  <mergeCells count="6">
    <mergeCell ref="A366:D366"/>
    <mergeCell ref="C3:D3"/>
    <mergeCell ref="A6:D6"/>
    <mergeCell ref="A8:A9"/>
    <mergeCell ref="B8:C8"/>
    <mergeCell ref="D8:D9"/>
  </mergeCells>
  <printOptions/>
  <pageMargins left="0.8" right="0.48" top="0.51" bottom="0.5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Мингасов</cp:lastModifiedBy>
  <cp:lastPrinted>2023-04-25T13:44:47Z</cp:lastPrinted>
  <dcterms:created xsi:type="dcterms:W3CDTF">2011-03-09T12:06:04Z</dcterms:created>
  <dcterms:modified xsi:type="dcterms:W3CDTF">2023-04-25T13:47:09Z</dcterms:modified>
  <cp:category/>
  <cp:version/>
  <cp:contentType/>
  <cp:contentStatus/>
</cp:coreProperties>
</file>