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90" windowWidth="23310" windowHeight="9240"/>
  </bookViews>
  <sheets>
    <sheet name="Расчет   ИБР на 2023 год" sheetId="1" r:id="rId1"/>
  </sheets>
  <calcPr calcId="145621"/>
</workbook>
</file>

<file path=xl/calcChain.xml><?xml version="1.0" encoding="utf-8"?>
<calcChain xmlns="http://schemas.openxmlformats.org/spreadsheetml/2006/main">
  <c r="S5" i="1" l="1"/>
  <c r="S16" i="1" s="1"/>
  <c r="S6" i="1"/>
  <c r="S7" i="1"/>
  <c r="S8" i="1"/>
  <c r="S9" i="1"/>
  <c r="S10" i="1"/>
  <c r="S11" i="1"/>
  <c r="S12" i="1"/>
  <c r="S13" i="1"/>
  <c r="S14" i="1"/>
  <c r="S15" i="1"/>
  <c r="S4" i="1"/>
</calcChain>
</file>

<file path=xl/sharedStrings.xml><?xml version="1.0" encoding="utf-8"?>
<sst xmlns="http://schemas.openxmlformats.org/spreadsheetml/2006/main" count="45" uniqueCount="45">
  <si>
    <t>[A]
МО Код</t>
  </si>
  <si>
    <t>[B]
МО Описание</t>
  </si>
  <si>
    <t>[C]
Норматив на содержание органов местного самоуправления в части заработной платы и материальных затрат</t>
  </si>
  <si>
    <t>[J]
Норматив на организацию благоустройства в нселённых пунктах (город и городское поселение)</t>
  </si>
  <si>
    <t>[K]
Норматив на организацию благоустройства в нселённых пунктах (сельское поселение)</t>
  </si>
  <si>
    <t>[P]
Норматив на иные вопросы местного значения</t>
  </si>
  <si>
    <t>[V]
Численность постоянного населения</t>
  </si>
  <si>
    <t>[AA]
Численность постоянного сельского населения</t>
  </si>
  <si>
    <t>[AB]
Численность постоянного городского населения</t>
  </si>
  <si>
    <t>[AG]
коэффициент
Содержание органов местного самоуправления</t>
  </si>
  <si>
    <t>[AH]
коэффициент
комплексный: Содержание органов местного самоуправления</t>
  </si>
  <si>
    <t>[AT]
коэффициент
комплексный: Организация благоустройства в населённых пунктах муниципальных образований области</t>
  </si>
  <si>
    <t>[AU]
коэффициент
комплексный: Прочие расходы</t>
  </si>
  <si>
    <t>[AV]
коэффициент
Коэффициент прочих расходов</t>
  </si>
  <si>
    <t>[BM]
Содержание ОМС</t>
  </si>
  <si>
    <t>[BW]
Благоустройство населённых пунктов</t>
  </si>
  <si>
    <t>[BX]
Прочие расходы</t>
  </si>
  <si>
    <t>[CD]
Расчёт ИБР</t>
  </si>
  <si>
    <t>11</t>
  </si>
  <si>
    <t>Кильмезский район</t>
  </si>
  <si>
    <t>104</t>
  </si>
  <si>
    <t>Кильмезское городское поселение</t>
  </si>
  <si>
    <t>105</t>
  </si>
  <si>
    <t>Вихаревское сельское поселение</t>
  </si>
  <si>
    <t>106</t>
  </si>
  <si>
    <t>Моторское сельское поселение</t>
  </si>
  <si>
    <t>107</t>
  </si>
  <si>
    <t>Чернушское сельское поселение</t>
  </si>
  <si>
    <t>108</t>
  </si>
  <si>
    <t>Рыбно-Ватажское сельское поселение</t>
  </si>
  <si>
    <t>109</t>
  </si>
  <si>
    <t>Дамаскинское сельское поселение</t>
  </si>
  <si>
    <t>110</t>
  </si>
  <si>
    <t>Паскинское сельское поселение</t>
  </si>
  <si>
    <t>111</t>
  </si>
  <si>
    <t>Малокильмезское сельское поселение</t>
  </si>
  <si>
    <t>112</t>
  </si>
  <si>
    <t>Большепорекское сельское поселение</t>
  </si>
  <si>
    <t>113</t>
  </si>
  <si>
    <t>Бурашевское сельское поселение</t>
  </si>
  <si>
    <t>114</t>
  </si>
  <si>
    <t>Зимнякское сельское поселение</t>
  </si>
  <si>
    <t>115</t>
  </si>
  <si>
    <t>Селинское сельское поселение</t>
  </si>
  <si>
    <t>Расчет ИБР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</si>
</sst>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8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right"/>
    </xf>
    <xf numFmtId="0" fontId="4" fillId="0" borderId="0" xfId="0" applyFont="1"/>
    <xf numFmtId="49" fontId="1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right" wrapText="1"/>
    </xf>
    <xf numFmtId="49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right"/>
    </xf>
    <xf numFmtId="49" fontId="4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right"/>
    </xf>
    <xf numFmtId="49" fontId="5" fillId="0" borderId="1" xfId="0" applyNumberFormat="1" applyFont="1" applyBorder="1" applyAlignment="1">
      <alignment horizontal="left" wrapText="1"/>
    </xf>
    <xf numFmtId="0" fontId="1" fillId="0" borderId="2" xfId="0" applyFont="1" applyBorder="1" applyAlignment="1">
      <alignment horizontal="right" wrapText="1"/>
    </xf>
    <xf numFmtId="0" fontId="3" fillId="0" borderId="2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1" fillId="0" borderId="3" xfId="0" applyFont="1" applyBorder="1"/>
    <xf numFmtId="0" fontId="3" fillId="0" borderId="4" xfId="0" applyFont="1" applyBorder="1"/>
    <xf numFmtId="4" fontId="3" fillId="0" borderId="4" xfId="0" applyNumberFormat="1" applyFont="1" applyBorder="1"/>
    <xf numFmtId="4" fontId="3" fillId="0" borderId="5" xfId="0" applyNumberFormat="1" applyFont="1" applyBorder="1"/>
    <xf numFmtId="4" fontId="3" fillId="0" borderId="0" xfId="0" applyNumberFormat="1" applyFont="1"/>
    <xf numFmtId="49" fontId="3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"/>
  <sheetViews>
    <sheetView tabSelected="1" workbookViewId="0">
      <selection activeCell="U2" sqref="U2"/>
    </sheetView>
  </sheetViews>
  <sheetFormatPr defaultRowHeight="11.25" x14ac:dyDescent="0.2"/>
  <cols>
    <col min="1" max="1" width="5" style="2" customWidth="1"/>
    <col min="2" max="2" width="20.83203125" style="2" customWidth="1"/>
    <col min="3" max="3" width="9" style="3" customWidth="1"/>
    <col min="4" max="4" width="11.1640625" style="3" customWidth="1"/>
    <col min="5" max="5" width="10.1640625" style="3" customWidth="1"/>
    <col min="6" max="6" width="10" style="3" customWidth="1"/>
    <col min="7" max="7" width="8.1640625" style="3" customWidth="1"/>
    <col min="8" max="8" width="7.1640625" style="3" customWidth="1"/>
    <col min="9" max="9" width="9.1640625" style="3" customWidth="1"/>
    <col min="10" max="10" width="8.33203125" style="3" customWidth="1"/>
    <col min="11" max="11" width="10.1640625" style="3" customWidth="1"/>
    <col min="12" max="12" width="9.33203125" style="3" customWidth="1"/>
    <col min="13" max="13" width="8" style="3" customWidth="1"/>
    <col min="14" max="14" width="7.6640625" style="3" customWidth="1"/>
    <col min="15" max="15" width="11.6640625" style="3" customWidth="1"/>
    <col min="16" max="16" width="9.5" style="3" customWidth="1"/>
    <col min="17" max="17" width="9.83203125" style="3" customWidth="1"/>
    <col min="18" max="18" width="10.5" style="3" customWidth="1"/>
    <col min="19" max="19" width="15.6640625" style="1" customWidth="1"/>
    <col min="20" max="16384" width="9.33203125" style="1"/>
  </cols>
  <sheetData>
    <row r="1" spans="1:19" ht="20.25" customHeight="1" thickBot="1" x14ac:dyDescent="0.25">
      <c r="A1" s="20" t="s">
        <v>44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</row>
    <row r="2" spans="1:19" ht="135.75" customHeight="1" x14ac:dyDescent="0.2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6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  <c r="P2" s="6" t="s">
        <v>15</v>
      </c>
      <c r="Q2" s="6" t="s">
        <v>16</v>
      </c>
      <c r="R2" s="12" t="s">
        <v>17</v>
      </c>
      <c r="S2" s="15"/>
    </row>
    <row r="3" spans="1:19" s="4" customFormat="1" ht="12.75" x14ac:dyDescent="0.2">
      <c r="A3" s="7" t="s">
        <v>18</v>
      </c>
      <c r="B3" s="7" t="s">
        <v>19</v>
      </c>
      <c r="C3" s="8"/>
      <c r="D3" s="8"/>
      <c r="E3" s="8"/>
      <c r="F3" s="8"/>
      <c r="G3" s="8">
        <v>10222</v>
      </c>
      <c r="H3" s="8">
        <v>4842</v>
      </c>
      <c r="I3" s="8">
        <v>5380</v>
      </c>
      <c r="J3" s="8"/>
      <c r="K3" s="8"/>
      <c r="L3" s="8"/>
      <c r="M3" s="8"/>
      <c r="N3" s="8"/>
      <c r="O3" s="8"/>
      <c r="P3" s="8"/>
      <c r="Q3" s="8"/>
      <c r="R3" s="13">
        <v>0</v>
      </c>
      <c r="S3" s="16"/>
    </row>
    <row r="4" spans="1:19" s="4" customFormat="1" ht="25.5" customHeight="1" x14ac:dyDescent="0.2">
      <c r="A4" s="9" t="s">
        <v>20</v>
      </c>
      <c r="B4" s="11" t="s">
        <v>21</v>
      </c>
      <c r="C4" s="10"/>
      <c r="D4" s="10">
        <v>470</v>
      </c>
      <c r="E4" s="10"/>
      <c r="F4" s="10">
        <v>681</v>
      </c>
      <c r="G4" s="10">
        <v>5380</v>
      </c>
      <c r="H4" s="10"/>
      <c r="I4" s="10">
        <v>5380</v>
      </c>
      <c r="J4" s="10">
        <v>1</v>
      </c>
      <c r="K4" s="10">
        <v>1.089</v>
      </c>
      <c r="L4" s="10">
        <v>1.03</v>
      </c>
      <c r="M4" s="10">
        <v>1</v>
      </c>
      <c r="N4" s="10">
        <v>1</v>
      </c>
      <c r="O4" s="10">
        <v>0</v>
      </c>
      <c r="P4" s="10">
        <v>2604458</v>
      </c>
      <c r="Q4" s="10">
        <v>3663780</v>
      </c>
      <c r="R4" s="14">
        <v>0.29953200000000002</v>
      </c>
      <c r="S4" s="17">
        <f>O4+P4+Q4</f>
        <v>6268238</v>
      </c>
    </row>
    <row r="5" spans="1:19" s="4" customFormat="1" ht="24" x14ac:dyDescent="0.2">
      <c r="A5" s="9" t="s">
        <v>22</v>
      </c>
      <c r="B5" s="11" t="s">
        <v>23</v>
      </c>
      <c r="C5" s="10">
        <v>3156</v>
      </c>
      <c r="D5" s="10"/>
      <c r="E5" s="10">
        <v>362</v>
      </c>
      <c r="F5" s="10">
        <v>2710</v>
      </c>
      <c r="G5" s="10">
        <v>538</v>
      </c>
      <c r="H5" s="10">
        <v>538</v>
      </c>
      <c r="I5" s="10"/>
      <c r="J5" s="10">
        <v>1</v>
      </c>
      <c r="K5" s="10">
        <v>1.089</v>
      </c>
      <c r="L5" s="10">
        <v>1.03</v>
      </c>
      <c r="M5" s="10">
        <v>1</v>
      </c>
      <c r="N5" s="10">
        <v>1</v>
      </c>
      <c r="O5" s="10">
        <v>1849043.5919999999</v>
      </c>
      <c r="P5" s="10">
        <v>200598.68</v>
      </c>
      <c r="Q5" s="10">
        <v>1457980</v>
      </c>
      <c r="R5" s="14">
        <v>1.676142</v>
      </c>
      <c r="S5" s="17">
        <f t="shared" ref="S5:S15" si="0">O5+P5+Q5</f>
        <v>3507622.2719999999</v>
      </c>
    </row>
    <row r="6" spans="1:19" s="4" customFormat="1" ht="24" x14ac:dyDescent="0.2">
      <c r="A6" s="9" t="s">
        <v>24</v>
      </c>
      <c r="B6" s="11" t="s">
        <v>25</v>
      </c>
      <c r="C6" s="10">
        <v>2699</v>
      </c>
      <c r="D6" s="10"/>
      <c r="E6" s="10">
        <v>362</v>
      </c>
      <c r="F6" s="10">
        <v>2124</v>
      </c>
      <c r="G6" s="10">
        <v>646</v>
      </c>
      <c r="H6" s="10">
        <v>646</v>
      </c>
      <c r="I6" s="10"/>
      <c r="J6" s="10">
        <v>1</v>
      </c>
      <c r="K6" s="10">
        <v>1.089</v>
      </c>
      <c r="L6" s="10">
        <v>1.03</v>
      </c>
      <c r="M6" s="10">
        <v>1</v>
      </c>
      <c r="N6" s="10">
        <v>1</v>
      </c>
      <c r="O6" s="10">
        <v>1898730.3060000001</v>
      </c>
      <c r="P6" s="10">
        <v>240867.56</v>
      </c>
      <c r="Q6" s="10">
        <v>1372104</v>
      </c>
      <c r="R6" s="14">
        <v>1.3975439999999999</v>
      </c>
      <c r="S6" s="17">
        <f t="shared" si="0"/>
        <v>3511701.8659999999</v>
      </c>
    </row>
    <row r="7" spans="1:19" s="4" customFormat="1" ht="24" x14ac:dyDescent="0.2">
      <c r="A7" s="9" t="s">
        <v>26</v>
      </c>
      <c r="B7" s="11" t="s">
        <v>27</v>
      </c>
      <c r="C7" s="10">
        <v>3501</v>
      </c>
      <c r="D7" s="10"/>
      <c r="E7" s="10">
        <v>362</v>
      </c>
      <c r="F7" s="10">
        <v>3469</v>
      </c>
      <c r="G7" s="10">
        <v>433</v>
      </c>
      <c r="H7" s="10">
        <v>433</v>
      </c>
      <c r="I7" s="10"/>
      <c r="J7" s="10">
        <v>1</v>
      </c>
      <c r="K7" s="10">
        <v>1.089</v>
      </c>
      <c r="L7" s="10">
        <v>1.03</v>
      </c>
      <c r="M7" s="10">
        <v>1</v>
      </c>
      <c r="N7" s="10">
        <v>1</v>
      </c>
      <c r="O7" s="10">
        <v>1650851.037</v>
      </c>
      <c r="P7" s="10">
        <v>161448.38</v>
      </c>
      <c r="Q7" s="10">
        <v>1502077</v>
      </c>
      <c r="R7" s="14">
        <v>1.9678599999999999</v>
      </c>
      <c r="S7" s="17">
        <f t="shared" si="0"/>
        <v>3314376.4169999999</v>
      </c>
    </row>
    <row r="8" spans="1:19" s="4" customFormat="1" ht="24" x14ac:dyDescent="0.2">
      <c r="A8" s="9" t="s">
        <v>28</v>
      </c>
      <c r="B8" s="11" t="s">
        <v>29</v>
      </c>
      <c r="C8" s="10">
        <v>2455</v>
      </c>
      <c r="D8" s="10"/>
      <c r="E8" s="10">
        <v>362</v>
      </c>
      <c r="F8" s="10">
        <v>2320</v>
      </c>
      <c r="G8" s="10">
        <v>740</v>
      </c>
      <c r="H8" s="10">
        <v>740</v>
      </c>
      <c r="I8" s="10"/>
      <c r="J8" s="10">
        <v>1</v>
      </c>
      <c r="K8" s="10">
        <v>1.089</v>
      </c>
      <c r="L8" s="10">
        <v>1.03</v>
      </c>
      <c r="M8" s="10">
        <v>1</v>
      </c>
      <c r="N8" s="10">
        <v>1</v>
      </c>
      <c r="O8" s="10">
        <v>1978386.3</v>
      </c>
      <c r="P8" s="10">
        <v>275916.40000000002</v>
      </c>
      <c r="Q8" s="10">
        <v>1716800</v>
      </c>
      <c r="R8" s="14">
        <v>1.3796200000000001</v>
      </c>
      <c r="S8" s="17">
        <f t="shared" si="0"/>
        <v>3971102.7</v>
      </c>
    </row>
    <row r="9" spans="1:19" s="4" customFormat="1" ht="24" x14ac:dyDescent="0.2">
      <c r="A9" s="9" t="s">
        <v>30</v>
      </c>
      <c r="B9" s="11" t="s">
        <v>31</v>
      </c>
      <c r="C9" s="10">
        <v>6819</v>
      </c>
      <c r="D9" s="10"/>
      <c r="E9" s="10">
        <v>362</v>
      </c>
      <c r="F9" s="10">
        <v>6720</v>
      </c>
      <c r="G9" s="10">
        <v>210</v>
      </c>
      <c r="H9" s="10">
        <v>210</v>
      </c>
      <c r="I9" s="10"/>
      <c r="J9" s="10">
        <v>1</v>
      </c>
      <c r="K9" s="10">
        <v>1.089</v>
      </c>
      <c r="L9" s="10">
        <v>1.03</v>
      </c>
      <c r="M9" s="10">
        <v>1</v>
      </c>
      <c r="N9" s="10">
        <v>1</v>
      </c>
      <c r="O9" s="10">
        <v>1559437.11</v>
      </c>
      <c r="P9" s="10">
        <v>78300.600000000006</v>
      </c>
      <c r="Q9" s="10">
        <v>1411200</v>
      </c>
      <c r="R9" s="14">
        <v>3.7325840000000001</v>
      </c>
      <c r="S9" s="17">
        <f t="shared" si="0"/>
        <v>3048937.71</v>
      </c>
    </row>
    <row r="10" spans="1:19" s="4" customFormat="1" ht="24" x14ac:dyDescent="0.2">
      <c r="A10" s="9" t="s">
        <v>32</v>
      </c>
      <c r="B10" s="11" t="s">
        <v>33</v>
      </c>
      <c r="C10" s="10">
        <v>4161</v>
      </c>
      <c r="D10" s="10"/>
      <c r="E10" s="10">
        <v>362</v>
      </c>
      <c r="F10" s="10">
        <v>401</v>
      </c>
      <c r="G10" s="10">
        <v>341</v>
      </c>
      <c r="H10" s="10">
        <v>341</v>
      </c>
      <c r="I10" s="10"/>
      <c r="J10" s="10">
        <v>1</v>
      </c>
      <c r="K10" s="10">
        <v>1.089</v>
      </c>
      <c r="L10" s="10">
        <v>1.03</v>
      </c>
      <c r="M10" s="10">
        <v>1</v>
      </c>
      <c r="N10" s="10">
        <v>1</v>
      </c>
      <c r="O10" s="10">
        <v>1545183.189</v>
      </c>
      <c r="P10" s="10">
        <v>127145.26</v>
      </c>
      <c r="Q10" s="10">
        <v>136741</v>
      </c>
      <c r="R10" s="14">
        <v>1.3638950000000001</v>
      </c>
      <c r="S10" s="17">
        <f t="shared" si="0"/>
        <v>1809069.449</v>
      </c>
    </row>
    <row r="11" spans="1:19" s="4" customFormat="1" ht="24" x14ac:dyDescent="0.2">
      <c r="A11" s="9" t="s">
        <v>34</v>
      </c>
      <c r="B11" s="11" t="s">
        <v>35</v>
      </c>
      <c r="C11" s="10">
        <v>2077</v>
      </c>
      <c r="D11" s="10"/>
      <c r="E11" s="10">
        <v>362</v>
      </c>
      <c r="F11" s="10">
        <v>37</v>
      </c>
      <c r="G11" s="10">
        <v>877</v>
      </c>
      <c r="H11" s="10">
        <v>877</v>
      </c>
      <c r="I11" s="10"/>
      <c r="J11" s="10">
        <v>1</v>
      </c>
      <c r="K11" s="10">
        <v>1.089</v>
      </c>
      <c r="L11" s="10">
        <v>1.03</v>
      </c>
      <c r="M11" s="10">
        <v>1</v>
      </c>
      <c r="N11" s="10">
        <v>1</v>
      </c>
      <c r="O11" s="10">
        <v>1983645.081</v>
      </c>
      <c r="P11" s="10">
        <v>326998.21999999997</v>
      </c>
      <c r="Q11" s="10">
        <v>32449</v>
      </c>
      <c r="R11" s="14">
        <v>0.686863</v>
      </c>
      <c r="S11" s="17">
        <f t="shared" si="0"/>
        <v>2343092.301</v>
      </c>
    </row>
    <row r="12" spans="1:19" s="4" customFormat="1" ht="24" x14ac:dyDescent="0.2">
      <c r="A12" s="9" t="s">
        <v>36</v>
      </c>
      <c r="B12" s="11" t="s">
        <v>37</v>
      </c>
      <c r="C12" s="10">
        <v>3702</v>
      </c>
      <c r="D12" s="10"/>
      <c r="E12" s="10">
        <v>362</v>
      </c>
      <c r="F12" s="10">
        <v>4020</v>
      </c>
      <c r="G12" s="10">
        <v>413</v>
      </c>
      <c r="H12" s="10">
        <v>413</v>
      </c>
      <c r="I12" s="10"/>
      <c r="J12" s="10">
        <v>1</v>
      </c>
      <c r="K12" s="10">
        <v>1.089</v>
      </c>
      <c r="L12" s="10">
        <v>1.03</v>
      </c>
      <c r="M12" s="10">
        <v>1</v>
      </c>
      <c r="N12" s="10">
        <v>1</v>
      </c>
      <c r="O12" s="10">
        <v>1665000.4140000001</v>
      </c>
      <c r="P12" s="10">
        <v>153991.18</v>
      </c>
      <c r="Q12" s="10">
        <v>1660260</v>
      </c>
      <c r="R12" s="14">
        <v>2.1657890000000002</v>
      </c>
      <c r="S12" s="17">
        <f t="shared" si="0"/>
        <v>3479251.594</v>
      </c>
    </row>
    <row r="13" spans="1:19" s="4" customFormat="1" ht="24" x14ac:dyDescent="0.2">
      <c r="A13" s="9" t="s">
        <v>38</v>
      </c>
      <c r="B13" s="11" t="s">
        <v>39</v>
      </c>
      <c r="C13" s="10">
        <v>10608</v>
      </c>
      <c r="D13" s="10"/>
      <c r="E13" s="10">
        <v>362</v>
      </c>
      <c r="F13" s="10">
        <v>12680</v>
      </c>
      <c r="G13" s="10">
        <v>156</v>
      </c>
      <c r="H13" s="10">
        <v>156</v>
      </c>
      <c r="I13" s="10"/>
      <c r="J13" s="10">
        <v>1</v>
      </c>
      <c r="K13" s="10">
        <v>1.089</v>
      </c>
      <c r="L13" s="10">
        <v>1.03</v>
      </c>
      <c r="M13" s="10">
        <v>1</v>
      </c>
      <c r="N13" s="10">
        <v>1</v>
      </c>
      <c r="O13" s="10">
        <v>1802129.4720000001</v>
      </c>
      <c r="P13" s="10">
        <v>58166.16</v>
      </c>
      <c r="Q13" s="10">
        <v>1978080</v>
      </c>
      <c r="R13" s="14">
        <v>6.3256220000000001</v>
      </c>
      <c r="S13" s="17">
        <f t="shared" si="0"/>
        <v>3838375.6320000002</v>
      </c>
    </row>
    <row r="14" spans="1:19" s="4" customFormat="1" ht="24" x14ac:dyDescent="0.2">
      <c r="A14" s="9" t="s">
        <v>40</v>
      </c>
      <c r="B14" s="11" t="s">
        <v>41</v>
      </c>
      <c r="C14" s="10">
        <v>5473</v>
      </c>
      <c r="D14" s="10"/>
      <c r="E14" s="10">
        <v>362</v>
      </c>
      <c r="F14" s="10">
        <v>76</v>
      </c>
      <c r="G14" s="10">
        <v>260</v>
      </c>
      <c r="H14" s="10">
        <v>260</v>
      </c>
      <c r="I14" s="10"/>
      <c r="J14" s="10">
        <v>1</v>
      </c>
      <c r="K14" s="10">
        <v>1.089</v>
      </c>
      <c r="L14" s="10">
        <v>1.03</v>
      </c>
      <c r="M14" s="10">
        <v>1</v>
      </c>
      <c r="N14" s="10">
        <v>1</v>
      </c>
      <c r="O14" s="10">
        <v>1549625.22</v>
      </c>
      <c r="P14" s="10">
        <v>96943.6</v>
      </c>
      <c r="Q14" s="10">
        <v>19760</v>
      </c>
      <c r="R14" s="14">
        <v>1.6476599999999999</v>
      </c>
      <c r="S14" s="17">
        <f t="shared" si="0"/>
        <v>1666328.82</v>
      </c>
    </row>
    <row r="15" spans="1:19" s="4" customFormat="1" ht="24.75" thickBot="1" x14ac:dyDescent="0.25">
      <c r="A15" s="9" t="s">
        <v>42</v>
      </c>
      <c r="B15" s="11" t="s">
        <v>43</v>
      </c>
      <c r="C15" s="10">
        <v>6214</v>
      </c>
      <c r="D15" s="10"/>
      <c r="E15" s="10">
        <v>362</v>
      </c>
      <c r="F15" s="10">
        <v>6030</v>
      </c>
      <c r="G15" s="10">
        <v>228</v>
      </c>
      <c r="H15" s="10">
        <v>228</v>
      </c>
      <c r="I15" s="10"/>
      <c r="J15" s="10">
        <v>1</v>
      </c>
      <c r="K15" s="10">
        <v>1.089</v>
      </c>
      <c r="L15" s="10">
        <v>1.03</v>
      </c>
      <c r="M15" s="10">
        <v>1</v>
      </c>
      <c r="N15" s="10">
        <v>1</v>
      </c>
      <c r="O15" s="10">
        <v>1542886.4879999999</v>
      </c>
      <c r="P15" s="10">
        <v>85012.08</v>
      </c>
      <c r="Q15" s="10">
        <v>1374840</v>
      </c>
      <c r="R15" s="14">
        <v>3.3858130000000002</v>
      </c>
      <c r="S15" s="18">
        <f t="shared" si="0"/>
        <v>3002738.568</v>
      </c>
    </row>
    <row r="16" spans="1:19" ht="12.75" x14ac:dyDescent="0.2">
      <c r="S16" s="19">
        <f>SUM(S4:S15)</f>
        <v>39760835.328999996</v>
      </c>
    </row>
  </sheetData>
  <mergeCells count="1">
    <mergeCell ref="A1:S1"/>
  </mergeCells>
  <pageMargins left="0.70866141732283472" right="0.11811023622047245" top="0.59055118110236227" bottom="0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  ИБР на 2023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Raifo-130</dc:creator>
  <cp:lastModifiedBy>Raifo-130</cp:lastModifiedBy>
  <cp:lastPrinted>2022-11-07T07:13:30Z</cp:lastPrinted>
  <dcterms:created xsi:type="dcterms:W3CDTF">2022-11-07T07:04:54Z</dcterms:created>
  <dcterms:modified xsi:type="dcterms:W3CDTF">2022-11-07T07:13:42Z</dcterms:modified>
</cp:coreProperties>
</file>